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80" windowHeight="85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Лист1!$15:$16</definedName>
    <definedName name="_xlnm.Print_Area" localSheetId="0">Лист1!$A$3:$H$167</definedName>
  </definedNames>
  <calcPr calcId="145621"/>
</workbook>
</file>

<file path=xl/calcChain.xml><?xml version="1.0" encoding="utf-8"?>
<calcChain xmlns="http://schemas.openxmlformats.org/spreadsheetml/2006/main">
  <c r="C34" i="1" l="1"/>
  <c r="B34" i="1"/>
  <c r="B98" i="1"/>
  <c r="F98" i="1"/>
  <c r="E98" i="1"/>
  <c r="D98" i="1"/>
  <c r="C98" i="1"/>
  <c r="F88" i="1"/>
  <c r="H88" i="1" s="1"/>
  <c r="E88" i="1"/>
  <c r="B88" i="1"/>
  <c r="C88" i="1"/>
  <c r="D88" i="1"/>
  <c r="F71" i="1"/>
  <c r="E71" i="1"/>
  <c r="D71" i="1"/>
  <c r="C71" i="1"/>
  <c r="B71" i="1"/>
  <c r="F67" i="1"/>
  <c r="E67" i="1"/>
  <c r="D67" i="1"/>
  <c r="B67" i="1"/>
  <c r="C67" i="1"/>
  <c r="F34" i="1"/>
  <c r="E34" i="1"/>
  <c r="D34" i="1"/>
  <c r="G34" i="1" s="1"/>
  <c r="G59" i="1"/>
  <c r="I61" i="1"/>
  <c r="G110" i="1"/>
  <c r="H110" i="1"/>
  <c r="H47" i="1"/>
  <c r="G47" i="1"/>
  <c r="H85" i="1"/>
  <c r="G85" i="1"/>
  <c r="H82" i="1"/>
  <c r="G82" i="1"/>
  <c r="H79" i="1"/>
  <c r="G79" i="1"/>
  <c r="H35" i="1"/>
  <c r="G35" i="1"/>
  <c r="H163" i="1"/>
  <c r="G163" i="1"/>
  <c r="H161" i="1"/>
  <c r="G161" i="1"/>
  <c r="G100" i="1"/>
  <c r="H97" i="1"/>
  <c r="G97" i="1"/>
  <c r="H89" i="1"/>
  <c r="G89" i="1"/>
  <c r="H72" i="1"/>
  <c r="G72" i="1"/>
  <c r="H68" i="1"/>
  <c r="G68" i="1"/>
  <c r="H51" i="1"/>
  <c r="G51" i="1"/>
  <c r="H28" i="1"/>
  <c r="G28" i="1"/>
  <c r="H18" i="1"/>
  <c r="H19" i="1"/>
  <c r="H20" i="1"/>
  <c r="H21" i="1"/>
  <c r="H22" i="1"/>
  <c r="H23" i="1"/>
  <c r="H24" i="1"/>
  <c r="H25" i="1"/>
  <c r="H26" i="1"/>
  <c r="H29" i="1"/>
  <c r="H37" i="1"/>
  <c r="H39" i="1"/>
  <c r="H40" i="1"/>
  <c r="H42" i="1"/>
  <c r="H43" i="1"/>
  <c r="H44" i="1"/>
  <c r="H48" i="1"/>
  <c r="H52" i="1"/>
  <c r="H53" i="1"/>
  <c r="H54" i="1"/>
  <c r="H55" i="1"/>
  <c r="H56" i="1"/>
  <c r="H57" i="1"/>
  <c r="H58" i="1"/>
  <c r="H60" i="1"/>
  <c r="H62" i="1"/>
  <c r="H63" i="1"/>
  <c r="H66" i="1"/>
  <c r="H70" i="1"/>
  <c r="H71" i="1"/>
  <c r="H74" i="1"/>
  <c r="H75" i="1"/>
  <c r="H78" i="1"/>
  <c r="H84" i="1"/>
  <c r="H87" i="1"/>
  <c r="H91" i="1"/>
  <c r="H96" i="1"/>
  <c r="H99" i="1"/>
  <c r="H100" i="1"/>
  <c r="H101" i="1"/>
  <c r="H102" i="1"/>
  <c r="H103" i="1"/>
  <c r="H104" i="1"/>
  <c r="H105" i="1"/>
  <c r="H109" i="1"/>
  <c r="H112" i="1"/>
  <c r="H114" i="1"/>
  <c r="H121" i="1"/>
  <c r="H123" i="1"/>
  <c r="H124" i="1"/>
  <c r="H128" i="1"/>
  <c r="H131" i="1"/>
  <c r="H132" i="1"/>
  <c r="H133" i="1"/>
  <c r="H135" i="1"/>
  <c r="H136" i="1"/>
  <c r="H137" i="1"/>
  <c r="H140" i="1"/>
  <c r="H141" i="1"/>
  <c r="H142" i="1"/>
  <c r="H143" i="1"/>
  <c r="H144" i="1"/>
  <c r="H145" i="1"/>
  <c r="H147" i="1"/>
  <c r="H148" i="1"/>
  <c r="H151" i="1"/>
  <c r="H152" i="1"/>
  <c r="H154" i="1"/>
  <c r="H155" i="1"/>
  <c r="H156" i="1"/>
  <c r="H157" i="1"/>
  <c r="H158" i="1"/>
  <c r="H160" i="1"/>
  <c r="H164" i="1"/>
  <c r="G18" i="1"/>
  <c r="G19" i="1"/>
  <c r="G20" i="1"/>
  <c r="G21" i="1"/>
  <c r="G22" i="1"/>
  <c r="G23" i="1"/>
  <c r="G24" i="1"/>
  <c r="G25" i="1"/>
  <c r="G26" i="1"/>
  <c r="G29" i="1"/>
  <c r="G37" i="1"/>
  <c r="G39" i="1"/>
  <c r="G40" i="1"/>
  <c r="G42" i="1"/>
  <c r="G43" i="1"/>
  <c r="G44" i="1"/>
  <c r="G48" i="1"/>
  <c r="G52" i="1"/>
  <c r="G53" i="1"/>
  <c r="G54" i="1"/>
  <c r="G55" i="1"/>
  <c r="G56" i="1"/>
  <c r="G57" i="1"/>
  <c r="G58" i="1"/>
  <c r="G60" i="1"/>
  <c r="G62" i="1"/>
  <c r="G63" i="1"/>
  <c r="G66" i="1"/>
  <c r="G70" i="1"/>
  <c r="G74" i="1"/>
  <c r="G75" i="1"/>
  <c r="G78" i="1"/>
  <c r="G84" i="1"/>
  <c r="G87" i="1"/>
  <c r="G91" i="1"/>
  <c r="G96" i="1"/>
  <c r="G99" i="1"/>
  <c r="G101" i="1"/>
  <c r="G102" i="1"/>
  <c r="G103" i="1"/>
  <c r="G104" i="1"/>
  <c r="G105" i="1"/>
  <c r="G109" i="1"/>
  <c r="G112" i="1"/>
  <c r="G114" i="1"/>
  <c r="G121" i="1"/>
  <c r="G123" i="1"/>
  <c r="G124" i="1"/>
  <c r="G128" i="1"/>
  <c r="G131" i="1"/>
  <c r="G132" i="1"/>
  <c r="G133" i="1"/>
  <c r="G135" i="1"/>
  <c r="G136" i="1"/>
  <c r="G137" i="1"/>
  <c r="G140" i="1"/>
  <c r="G141" i="1"/>
  <c r="G142" i="1"/>
  <c r="G143" i="1"/>
  <c r="G144" i="1"/>
  <c r="G145" i="1"/>
  <c r="G147" i="1"/>
  <c r="G148" i="1"/>
  <c r="G151" i="1"/>
  <c r="G152" i="1"/>
  <c r="G154" i="1"/>
  <c r="G155" i="1"/>
  <c r="G156" i="1"/>
  <c r="G157" i="1"/>
  <c r="G158" i="1"/>
  <c r="G160" i="1"/>
  <c r="G164" i="1"/>
  <c r="H17" i="1"/>
  <c r="G17" i="1"/>
  <c r="G71" i="1" l="1"/>
  <c r="G98" i="1"/>
  <c r="H98" i="1"/>
  <c r="G88" i="1"/>
  <c r="G67" i="1"/>
  <c r="H67" i="1"/>
  <c r="H34" i="1"/>
  <c r="H59" i="1"/>
</calcChain>
</file>

<file path=xl/sharedStrings.xml><?xml version="1.0" encoding="utf-8"?>
<sst xmlns="http://schemas.openxmlformats.org/spreadsheetml/2006/main" count="170" uniqueCount="136">
  <si>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</si>
  <si>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</si>
  <si>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</si>
  <si>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</si>
  <si>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</si>
  <si>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</si>
  <si>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</si>
  <si>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</si>
  <si>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</si>
  <si>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</si>
  <si>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</si>
  <si>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</si>
  <si>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</si>
  <si>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</si>
  <si>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</si>
  <si>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</si>
  <si>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</si>
  <si>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</si>
  <si>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</si>
  <si>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</si>
  <si>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</si>
  <si>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</si>
  <si>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</si>
  <si>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</si>
  <si>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</si>
  <si>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</si>
  <si>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</si>
  <si>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</si>
  <si>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</si>
  <si>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</si>
  <si>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</si>
  <si>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</si>
  <si>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</si>
  <si>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</si>
  <si>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</si>
  <si>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</si>
  <si>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</si>
  <si>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</si>
  <si>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</si>
  <si>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</si>
  <si>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</si>
  <si>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</si>
  <si>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</si>
  <si>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</si>
  <si>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</si>
  <si>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</si>
  <si>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</si>
  <si>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</si>
  <si>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</si>
  <si>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</si>
  <si>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</si>
  <si>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</si>
  <si>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</si>
  <si>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</si>
  <si>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</si>
  <si>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</si>
  <si>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</si>
  <si>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</si>
  <si>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</si>
  <si>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</si>
  <si>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</si>
  <si>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</si>
  <si>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</si>
  <si>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</si>
  <si>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</si>
  <si>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</si>
  <si>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</si>
  <si>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</si>
  <si>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</si>
  <si>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</si>
  <si>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</si>
  <si>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</si>
  <si>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</si>
  <si>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</si>
  <si>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</si>
  <si>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</si>
  <si>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</si>
  <si>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</si>
  <si>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</si>
  <si>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</si>
  <si>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</si>
  <si>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</si>
  <si>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</si>
  <si>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</si>
  <si>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</si>
  <si>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</si>
  <si>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</si>
  <si>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</si>
  <si>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</si>
  <si>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</si>
  <si>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</si>
  <si>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</si>
  <si>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</si>
  <si>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</si>
  <si>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</si>
  <si>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</si>
  <si>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</si>
  <si>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</si>
  <si>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</si>
  <si>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</si>
  <si>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</si>
  <si>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</si>
  <si>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</si>
  <si>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</si>
  <si>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огурцы, тыс.тонн</t>
  </si>
  <si>
    <t>томаты, тыс. тонн</t>
  </si>
  <si>
    <t>лук, тыс. тонн</t>
  </si>
  <si>
    <t>морковь, тыс. тонн</t>
  </si>
  <si>
    <t>свекла, тыс.тонн</t>
  </si>
  <si>
    <t>перец, тыс.тонн</t>
  </si>
  <si>
    <t>капуста,тыс.тонн</t>
  </si>
  <si>
    <t>Замена водопроводных сететй, км.</t>
  </si>
  <si>
    <t>гуси, тыс. голов</t>
  </si>
  <si>
    <t>в том числе куры, тыс. голов</t>
  </si>
  <si>
    <t>утки, тыс. голов</t>
  </si>
  <si>
    <t>индюки, тыс.голов</t>
  </si>
  <si>
    <t>Кролики, голов</t>
  </si>
  <si>
    <t>Количество субъектов малого предпринимательства, единиц</t>
  </si>
  <si>
    <t>Численность работников в малом предпринимательстве,чел.</t>
  </si>
  <si>
    <t>Глава Коржовского сельского поселения</t>
  </si>
  <si>
    <t>решением Совета</t>
  </si>
  <si>
    <t>Коржовского</t>
  </si>
  <si>
    <t>сельского поселения</t>
  </si>
  <si>
    <t>Ленинградского района</t>
  </si>
  <si>
    <t xml:space="preserve">     УТВЕРЖДЕН</t>
  </si>
  <si>
    <t>2018 год</t>
  </si>
  <si>
    <t>2019 год</t>
  </si>
  <si>
    <t>2020 год</t>
  </si>
  <si>
    <t xml:space="preserve">   ПРИЛОЖЕНИЕ</t>
  </si>
  <si>
    <t>2021 год</t>
  </si>
  <si>
    <t>Индикативный план социально-экономического развития Коржовского сельского поселения Ленинградского района на 2020 год и на плановый период 2021 и  2022 года.</t>
  </si>
  <si>
    <t>2022 год</t>
  </si>
  <si>
    <t>в % к 2018</t>
  </si>
  <si>
    <t xml:space="preserve">2020 год </t>
  </si>
  <si>
    <t>Ленинградского района                                                                                                                             И.В.Лысенок</t>
  </si>
  <si>
    <t>от 20.12.2019   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</si>
</sst>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9" fillId="2" borderId="0" xfId="0" applyFont="1" applyFill="1"/>
    <xf numFmtId="0" fontId="8" fillId="2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3"/>
    </xf>
    <xf numFmtId="0" fontId="2" fillId="2" borderId="3" xfId="0" applyFont="1" applyFill="1" applyBorder="1" applyAlignment="1">
      <alignment horizontal="left" vertical="center" wrapText="1" indent="5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Border="1"/>
    <xf numFmtId="0" fontId="2" fillId="0" borderId="2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0"/>
  <sheetViews>
    <sheetView tabSelected="1" view="pageLayout" topLeftCell="A2" zoomScaleNormal="100" zoomScaleSheetLayoutView="100" workbookViewId="0">
      <selection activeCell="I15" sqref="I15"/>
    </sheetView>
  </sheetViews>
  <sheetFormatPr defaultColWidth="9.140625" defaultRowHeight="12.75" x14ac:dyDescent="0.2"/>
  <cols>
    <col min="1" max="1" width="57.85546875" style="1" customWidth="1"/>
    <col min="2" max="2" width="9" style="1" customWidth="1"/>
    <col min="3" max="4" width="8.28515625" style="1" customWidth="1"/>
    <col min="5" max="5" width="9" style="1" customWidth="1"/>
    <col min="6" max="6" width="8.7109375" style="1" customWidth="1"/>
    <col min="7" max="8" width="10.42578125" style="1" customWidth="1"/>
    <col min="9" max="9" width="17.5703125" style="1" customWidth="1"/>
    <col min="10" max="10" width="60.7109375" style="1" customWidth="1"/>
    <col min="11" max="16384" width="9.140625" style="1"/>
  </cols>
  <sheetData>
    <row r="3" spans="1:9" ht="15.75" x14ac:dyDescent="0.25">
      <c r="A3" s="2"/>
      <c r="B3" s="2"/>
      <c r="C3" s="2"/>
      <c r="D3" s="2"/>
      <c r="E3" s="2"/>
      <c r="F3" s="2" t="s">
        <v>128</v>
      </c>
      <c r="G3" s="2"/>
      <c r="H3" s="2"/>
      <c r="I3" s="2"/>
    </row>
    <row r="4" spans="1:9" ht="15.75" x14ac:dyDescent="0.25">
      <c r="A4" s="2"/>
      <c r="B4" s="2"/>
      <c r="C4" s="2"/>
      <c r="D4" s="2"/>
      <c r="E4" s="2"/>
      <c r="F4" s="2" t="s">
        <v>124</v>
      </c>
      <c r="G4" s="2"/>
      <c r="H4" s="2"/>
      <c r="I4" s="2"/>
    </row>
    <row r="5" spans="1:9" ht="14.25" customHeight="1" x14ac:dyDescent="0.25">
      <c r="A5" s="2"/>
      <c r="B5" s="2"/>
      <c r="C5" s="2"/>
      <c r="D5" s="2"/>
      <c r="E5" s="2"/>
      <c r="F5" s="2" t="s">
        <v>120</v>
      </c>
      <c r="G5" s="2"/>
      <c r="H5" s="2"/>
      <c r="I5" s="2"/>
    </row>
    <row r="6" spans="1:9" ht="15.75" hidden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x14ac:dyDescent="0.25">
      <c r="A7" s="2"/>
      <c r="B7" s="2"/>
      <c r="C7" s="2"/>
      <c r="D7" s="2"/>
      <c r="E7" s="2" t="s">
        <v>121</v>
      </c>
      <c r="F7" s="2"/>
      <c r="G7" s="2" t="s">
        <v>122</v>
      </c>
      <c r="H7" s="2"/>
      <c r="I7" s="2"/>
    </row>
    <row r="8" spans="1:9" ht="15.75" x14ac:dyDescent="0.25">
      <c r="A8" s="2"/>
      <c r="B8" s="2"/>
      <c r="C8" s="2"/>
      <c r="D8" s="2"/>
      <c r="E8" s="2"/>
      <c r="F8" s="2" t="s">
        <v>123</v>
      </c>
      <c r="G8" s="2"/>
      <c r="H8" s="2"/>
      <c r="I8" s="2"/>
    </row>
    <row r="9" spans="1:9" ht="22.5" customHeight="1" x14ac:dyDescent="0.25">
      <c r="A9" s="2"/>
      <c r="B9" s="2"/>
      <c r="C9" s="2"/>
      <c r="D9" s="2"/>
      <c r="E9" s="2"/>
      <c r="F9" s="2" t="s">
        <v>135</v>
      </c>
      <c r="G9" s="2"/>
      <c r="H9" s="2"/>
      <c r="I9" s="2"/>
    </row>
    <row r="10" spans="1:9" ht="15.75" hidden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8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33.75" customHeight="1" x14ac:dyDescent="0.25">
      <c r="A12" s="44" t="s">
        <v>130</v>
      </c>
      <c r="B12" s="45"/>
      <c r="C12" s="45"/>
      <c r="D12" s="45"/>
      <c r="E12" s="45"/>
      <c r="F12" s="45"/>
      <c r="G12" s="45"/>
      <c r="H12" s="45"/>
      <c r="I12" s="2"/>
    </row>
    <row r="13" spans="1:9" ht="31.5" customHeight="1" thickBot="1" x14ac:dyDescent="0.3">
      <c r="I13" s="2"/>
    </row>
    <row r="14" spans="1:9" ht="3.75" hidden="1" customHeight="1" thickBot="1" x14ac:dyDescent="0.25"/>
    <row r="15" spans="1:9" ht="13.5" customHeight="1" x14ac:dyDescent="0.2">
      <c r="A15" s="41" t="s">
        <v>0</v>
      </c>
      <c r="B15" s="40" t="s">
        <v>125</v>
      </c>
      <c r="C15" s="40" t="s">
        <v>126</v>
      </c>
      <c r="D15" s="26" t="s">
        <v>127</v>
      </c>
      <c r="E15" s="26" t="s">
        <v>129</v>
      </c>
      <c r="F15" s="26" t="s">
        <v>131</v>
      </c>
      <c r="G15" s="34" t="s">
        <v>133</v>
      </c>
      <c r="H15" s="26">
        <v>2022</v>
      </c>
    </row>
    <row r="16" spans="1:9" ht="30.75" customHeight="1" x14ac:dyDescent="0.2">
      <c r="A16" s="42"/>
      <c r="B16" s="9" t="s">
        <v>1</v>
      </c>
      <c r="C16" s="9" t="s">
        <v>24</v>
      </c>
      <c r="D16" s="43" t="s">
        <v>25</v>
      </c>
      <c r="E16" s="43"/>
      <c r="F16" s="43"/>
      <c r="G16" s="28" t="s">
        <v>132</v>
      </c>
      <c r="H16" s="28" t="s">
        <v>132</v>
      </c>
    </row>
    <row r="17" spans="1:8" ht="30.75" customHeight="1" x14ac:dyDescent="0.2">
      <c r="A17" s="33" t="s">
        <v>45</v>
      </c>
      <c r="B17" s="21">
        <v>1.1319999999999999</v>
      </c>
      <c r="C17" s="21">
        <v>1.1319999999999999</v>
      </c>
      <c r="D17" s="21">
        <v>1.1319999999999999</v>
      </c>
      <c r="E17" s="21">
        <v>1.133</v>
      </c>
      <c r="F17" s="21">
        <v>1.135</v>
      </c>
      <c r="G17" s="32">
        <f>D17/B17%</f>
        <v>100</v>
      </c>
      <c r="H17" s="32">
        <f>F17/B17%</f>
        <v>100.26501766784453</v>
      </c>
    </row>
    <row r="18" spans="1:8" ht="15" x14ac:dyDescent="0.2">
      <c r="A18" s="29" t="s">
        <v>49</v>
      </c>
      <c r="B18" s="30">
        <v>10</v>
      </c>
      <c r="C18" s="30">
        <v>10.1</v>
      </c>
      <c r="D18" s="30">
        <v>10.1</v>
      </c>
      <c r="E18" s="30">
        <v>10.199999999999999</v>
      </c>
      <c r="F18" s="30">
        <v>10.199999999999999</v>
      </c>
      <c r="G18" s="35">
        <f t="shared" ref="G18:G78" si="0">D18/B18%</f>
        <v>100.99999999999999</v>
      </c>
      <c r="H18" s="35">
        <f t="shared" ref="H18:H78" si="1">F18/B18%</f>
        <v>101.99999999999999</v>
      </c>
    </row>
    <row r="19" spans="1:8" ht="15" x14ac:dyDescent="0.2">
      <c r="A19" s="10" t="s">
        <v>47</v>
      </c>
      <c r="B19" s="21">
        <v>0.375</v>
      </c>
      <c r="C19" s="21">
        <v>0.32500000000000001</v>
      </c>
      <c r="D19" s="21">
        <v>0.32700000000000001</v>
      </c>
      <c r="E19" s="21">
        <v>0.32800000000000001</v>
      </c>
      <c r="F19" s="21">
        <v>0.33</v>
      </c>
      <c r="G19" s="32">
        <f t="shared" si="0"/>
        <v>87.2</v>
      </c>
      <c r="H19" s="32">
        <f t="shared" si="1"/>
        <v>88.000000000000014</v>
      </c>
    </row>
    <row r="20" spans="1:8" ht="15" x14ac:dyDescent="0.2">
      <c r="A20" s="10" t="s">
        <v>46</v>
      </c>
      <c r="B20" s="21">
        <v>0.223</v>
      </c>
      <c r="C20" s="21">
        <v>0.17299999999999999</v>
      </c>
      <c r="D20" s="21">
        <v>0.17399999999999999</v>
      </c>
      <c r="E20" s="21">
        <v>0.17499999999999999</v>
      </c>
      <c r="F20" s="21">
        <v>0.17499999999999999</v>
      </c>
      <c r="G20" s="32">
        <f t="shared" si="0"/>
        <v>78.026905829596402</v>
      </c>
      <c r="H20" s="32">
        <f t="shared" si="1"/>
        <v>78.475336322869936</v>
      </c>
    </row>
    <row r="21" spans="1:8" ht="28.5" customHeight="1" x14ac:dyDescent="0.2">
      <c r="A21" s="11" t="s">
        <v>48</v>
      </c>
      <c r="B21" s="21">
        <v>19.100000000000001</v>
      </c>
      <c r="C21" s="21">
        <v>19.899999999999999</v>
      </c>
      <c r="D21" s="21">
        <v>20.6</v>
      </c>
      <c r="E21" s="21">
        <v>21.4</v>
      </c>
      <c r="F21" s="21">
        <v>22.3</v>
      </c>
      <c r="G21" s="32">
        <f t="shared" si="0"/>
        <v>107.85340314136126</v>
      </c>
      <c r="H21" s="32">
        <f t="shared" si="1"/>
        <v>116.75392670157068</v>
      </c>
    </row>
    <row r="22" spans="1:8" ht="28.5" customHeight="1" x14ac:dyDescent="0.2">
      <c r="A22" s="11" t="s">
        <v>61</v>
      </c>
      <c r="B22" s="21">
        <v>0.36799999999999999</v>
      </c>
      <c r="C22" s="21">
        <v>0.36799999999999999</v>
      </c>
      <c r="D22" s="21">
        <v>0.36799999999999999</v>
      </c>
      <c r="E22" s="21">
        <v>0.36799999999999999</v>
      </c>
      <c r="F22" s="21">
        <v>0.36799999999999999</v>
      </c>
      <c r="G22" s="32">
        <f t="shared" si="0"/>
        <v>100</v>
      </c>
      <c r="H22" s="32">
        <f t="shared" si="1"/>
        <v>100</v>
      </c>
    </row>
    <row r="23" spans="1:8" ht="28.5" customHeight="1" x14ac:dyDescent="0.25">
      <c r="A23" s="12" t="s">
        <v>43</v>
      </c>
      <c r="B23" s="21">
        <v>3.4</v>
      </c>
      <c r="C23" s="21">
        <v>3.5</v>
      </c>
      <c r="D23" s="21">
        <v>3.6</v>
      </c>
      <c r="E23" s="21">
        <v>3.7</v>
      </c>
      <c r="F23" s="21">
        <v>3.7</v>
      </c>
      <c r="G23" s="32">
        <f t="shared" si="0"/>
        <v>105.88235294117646</v>
      </c>
      <c r="H23" s="32">
        <f t="shared" si="1"/>
        <v>108.82352941176471</v>
      </c>
    </row>
    <row r="24" spans="1:8" ht="15" x14ac:dyDescent="0.25">
      <c r="A24" s="13" t="s">
        <v>94</v>
      </c>
      <c r="B24" s="21">
        <v>1</v>
      </c>
      <c r="C24" s="21">
        <v>1</v>
      </c>
      <c r="D24" s="21">
        <v>1</v>
      </c>
      <c r="E24" s="21">
        <v>1</v>
      </c>
      <c r="F24" s="21">
        <v>1</v>
      </c>
      <c r="G24" s="32">
        <f t="shared" si="0"/>
        <v>100</v>
      </c>
      <c r="H24" s="32">
        <f t="shared" si="1"/>
        <v>100</v>
      </c>
    </row>
    <row r="25" spans="1:8" ht="28.5" customHeight="1" x14ac:dyDescent="0.2">
      <c r="A25" s="10" t="s">
        <v>44</v>
      </c>
      <c r="B25" s="21">
        <v>0.2</v>
      </c>
      <c r="C25" s="21">
        <v>0.2</v>
      </c>
      <c r="D25" s="21">
        <v>0.2</v>
      </c>
      <c r="E25" s="21">
        <v>0.2</v>
      </c>
      <c r="F25" s="21">
        <v>0.2</v>
      </c>
      <c r="G25" s="32">
        <f t="shared" si="0"/>
        <v>100</v>
      </c>
      <c r="H25" s="32">
        <f t="shared" si="1"/>
        <v>100</v>
      </c>
    </row>
    <row r="26" spans="1:8" ht="15" x14ac:dyDescent="0.2">
      <c r="A26" s="11" t="s">
        <v>26</v>
      </c>
      <c r="B26" s="26">
        <v>123140</v>
      </c>
      <c r="C26" s="26">
        <v>128065</v>
      </c>
      <c r="D26" s="26">
        <v>133187</v>
      </c>
      <c r="E26" s="26">
        <v>138514</v>
      </c>
      <c r="F26" s="26">
        <v>144054</v>
      </c>
      <c r="G26" s="35">
        <f t="shared" si="0"/>
        <v>108.15900600942017</v>
      </c>
      <c r="H26" s="35">
        <f t="shared" si="1"/>
        <v>116.98392074062042</v>
      </c>
    </row>
    <row r="27" spans="1:8" ht="15" x14ac:dyDescent="0.2">
      <c r="A27" s="11" t="s">
        <v>50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15" x14ac:dyDescent="0.2">
      <c r="A28" s="11" t="s">
        <v>51</v>
      </c>
      <c r="B28" s="26">
        <v>123140</v>
      </c>
      <c r="C28" s="26">
        <v>128065</v>
      </c>
      <c r="D28" s="26">
        <v>133187</v>
      </c>
      <c r="E28" s="26">
        <v>138514</v>
      </c>
      <c r="F28" s="26">
        <v>144054</v>
      </c>
      <c r="G28" s="35">
        <f>D28/B28%</f>
        <v>108.15900600942017</v>
      </c>
      <c r="H28" s="35">
        <f>F28/B28%</f>
        <v>116.98392074062042</v>
      </c>
    </row>
    <row r="29" spans="1:8" ht="15" x14ac:dyDescent="0.2">
      <c r="A29" s="11" t="s">
        <v>52</v>
      </c>
      <c r="B29" s="37">
        <v>139005</v>
      </c>
      <c r="C29" s="37">
        <v>132967</v>
      </c>
      <c r="D29" s="37">
        <v>117256</v>
      </c>
      <c r="E29" s="37">
        <v>134256</v>
      </c>
      <c r="F29" s="38">
        <v>138284</v>
      </c>
      <c r="G29" s="39">
        <f t="shared" si="0"/>
        <v>84.353800223013565</v>
      </c>
      <c r="H29" s="39">
        <f t="shared" si="1"/>
        <v>99.481313621812163</v>
      </c>
    </row>
    <row r="30" spans="1:8" s="3" customFormat="1" ht="15" x14ac:dyDescent="0.25">
      <c r="A30" s="14" t="s">
        <v>28</v>
      </c>
      <c r="B30" s="21">
        <v>0</v>
      </c>
      <c r="C30" s="23">
        <v>0</v>
      </c>
      <c r="D30" s="23">
        <v>0</v>
      </c>
      <c r="E30" s="21">
        <v>0</v>
      </c>
      <c r="F30" s="23">
        <v>0</v>
      </c>
      <c r="G30" s="23">
        <v>0</v>
      </c>
      <c r="H30" s="23">
        <v>0</v>
      </c>
    </row>
    <row r="31" spans="1:8" s="3" customFormat="1" ht="14.25" customHeight="1" x14ac:dyDescent="0.25">
      <c r="A31" s="14" t="s">
        <v>29</v>
      </c>
      <c r="B31" s="26">
        <v>0</v>
      </c>
      <c r="C31" s="31">
        <v>0</v>
      </c>
      <c r="D31" s="31">
        <v>0</v>
      </c>
      <c r="E31" s="26">
        <v>0</v>
      </c>
      <c r="F31" s="31">
        <v>0</v>
      </c>
      <c r="G31" s="31">
        <v>0</v>
      </c>
      <c r="H31" s="31">
        <v>0</v>
      </c>
    </row>
    <row r="32" spans="1:8" s="3" customFormat="1" ht="27.75" customHeight="1" x14ac:dyDescent="0.25">
      <c r="A32" s="15" t="s">
        <v>30</v>
      </c>
      <c r="B32" s="21">
        <v>0</v>
      </c>
      <c r="C32" s="23">
        <v>0</v>
      </c>
      <c r="D32" s="23">
        <v>0</v>
      </c>
      <c r="E32" s="21">
        <v>0</v>
      </c>
      <c r="F32" s="23">
        <v>0</v>
      </c>
      <c r="G32" s="23">
        <v>0</v>
      </c>
      <c r="H32" s="23">
        <v>0</v>
      </c>
    </row>
    <row r="33" spans="1:9" ht="27.75" customHeight="1" x14ac:dyDescent="0.2">
      <c r="A33" s="16" t="s">
        <v>35</v>
      </c>
      <c r="B33" s="21"/>
      <c r="C33" s="21"/>
      <c r="D33" s="21"/>
      <c r="E33" s="21"/>
      <c r="F33" s="21"/>
      <c r="G33" s="32"/>
      <c r="H33" s="32"/>
    </row>
    <row r="34" spans="1:9" ht="30" x14ac:dyDescent="0.2">
      <c r="A34" s="17" t="s">
        <v>53</v>
      </c>
      <c r="B34" s="30">
        <f>B35+B37</f>
        <v>843786.8</v>
      </c>
      <c r="C34" s="30">
        <f>C35+C37</f>
        <v>873319.3</v>
      </c>
      <c r="D34" s="30">
        <f>D35+D37</f>
        <v>874970.20000000007</v>
      </c>
      <c r="E34" s="30">
        <f>E35+E37</f>
        <v>904696.10000000009</v>
      </c>
      <c r="F34" s="30">
        <f>F35+F37</f>
        <v>930977</v>
      </c>
      <c r="G34" s="32">
        <f t="shared" si="0"/>
        <v>103.69564918531553</v>
      </c>
      <c r="H34" s="32">
        <f t="shared" si="1"/>
        <v>110.3332026526132</v>
      </c>
    </row>
    <row r="35" spans="1:9" ht="15" customHeight="1" x14ac:dyDescent="0.2">
      <c r="A35" s="18" t="s">
        <v>97</v>
      </c>
      <c r="B35" s="21">
        <v>762860.8</v>
      </c>
      <c r="C35" s="22">
        <v>790775.3</v>
      </c>
      <c r="D35" s="22">
        <v>790775.3</v>
      </c>
      <c r="E35" s="21">
        <v>818817.3</v>
      </c>
      <c r="F35" s="21">
        <v>843381</v>
      </c>
      <c r="G35" s="32">
        <f>D35/B35%</f>
        <v>103.65918657768233</v>
      </c>
      <c r="H35" s="32">
        <f>F35/B35%</f>
        <v>110.55503179610224</v>
      </c>
    </row>
    <row r="36" spans="1:9" ht="29.25" customHeight="1" x14ac:dyDescent="0.25">
      <c r="A36" s="18" t="s">
        <v>98</v>
      </c>
      <c r="B36" s="26">
        <v>0</v>
      </c>
      <c r="C36" s="23">
        <v>0</v>
      </c>
      <c r="D36" s="23">
        <v>0</v>
      </c>
      <c r="E36" s="21">
        <v>0</v>
      </c>
      <c r="F36" s="23">
        <v>0</v>
      </c>
      <c r="G36" s="23">
        <v>0</v>
      </c>
      <c r="H36" s="23">
        <v>0</v>
      </c>
    </row>
    <row r="37" spans="1:9" ht="17.25" customHeight="1" x14ac:dyDescent="0.2">
      <c r="A37" s="18" t="s">
        <v>81</v>
      </c>
      <c r="B37" s="26">
        <v>80926</v>
      </c>
      <c r="C37" s="21">
        <v>82544</v>
      </c>
      <c r="D37" s="21">
        <v>84194.9</v>
      </c>
      <c r="E37" s="21">
        <v>85878.8</v>
      </c>
      <c r="F37" s="21">
        <v>87596</v>
      </c>
      <c r="G37" s="32">
        <f t="shared" si="0"/>
        <v>104.03936930034845</v>
      </c>
      <c r="H37" s="32">
        <f t="shared" si="1"/>
        <v>108.24209771890369</v>
      </c>
    </row>
    <row r="38" spans="1:9" ht="28.5" x14ac:dyDescent="0.2">
      <c r="A38" s="16" t="s">
        <v>2</v>
      </c>
      <c r="B38" s="21"/>
      <c r="C38" s="21"/>
      <c r="D38" s="21"/>
      <c r="E38" s="21"/>
      <c r="F38" s="21"/>
      <c r="G38" s="32"/>
      <c r="H38" s="32"/>
    </row>
    <row r="39" spans="1:9" ht="15" customHeight="1" x14ac:dyDescent="0.2">
      <c r="A39" s="11" t="s">
        <v>80</v>
      </c>
      <c r="B39" s="22">
        <v>22.8</v>
      </c>
      <c r="C39" s="22">
        <v>22.9</v>
      </c>
      <c r="D39" s="22">
        <v>22.9</v>
      </c>
      <c r="E39" s="22">
        <v>22.9</v>
      </c>
      <c r="F39" s="22">
        <v>22.9</v>
      </c>
      <c r="G39" s="32">
        <f t="shared" si="0"/>
        <v>100.43859649122805</v>
      </c>
      <c r="H39" s="32">
        <f t="shared" si="1"/>
        <v>100.43859649122805</v>
      </c>
    </row>
    <row r="40" spans="1:9" ht="15" x14ac:dyDescent="0.2">
      <c r="A40" s="11" t="s">
        <v>3</v>
      </c>
      <c r="B40" s="22">
        <v>5.9</v>
      </c>
      <c r="C40" s="22">
        <v>6.1</v>
      </c>
      <c r="D40" s="22">
        <v>6.2</v>
      </c>
      <c r="E40" s="22">
        <v>6.2</v>
      </c>
      <c r="F40" s="22">
        <v>6.2</v>
      </c>
      <c r="G40" s="32">
        <f t="shared" si="0"/>
        <v>105.08474576271186</v>
      </c>
      <c r="H40" s="32">
        <f t="shared" si="1"/>
        <v>105.08474576271186</v>
      </c>
    </row>
    <row r="41" spans="1:9" ht="15" x14ac:dyDescent="0.2">
      <c r="A41" s="11" t="s">
        <v>4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</row>
    <row r="42" spans="1:9" ht="15" x14ac:dyDescent="0.2">
      <c r="A42" s="11" t="s">
        <v>5</v>
      </c>
      <c r="B42" s="22">
        <v>34</v>
      </c>
      <c r="C42" s="22">
        <v>34</v>
      </c>
      <c r="D42" s="22">
        <v>34</v>
      </c>
      <c r="E42" s="22">
        <v>35</v>
      </c>
      <c r="F42" s="22">
        <v>36.9</v>
      </c>
      <c r="G42" s="32">
        <f t="shared" si="0"/>
        <v>99.999999999999986</v>
      </c>
      <c r="H42" s="32">
        <f t="shared" si="1"/>
        <v>108.52941176470587</v>
      </c>
    </row>
    <row r="43" spans="1:9" ht="15" x14ac:dyDescent="0.2">
      <c r="A43" s="11" t="s">
        <v>27</v>
      </c>
      <c r="B43" s="26">
        <v>2.1</v>
      </c>
      <c r="C43" s="26">
        <v>1.1000000000000001</v>
      </c>
      <c r="D43" s="26">
        <v>1.1000000000000001</v>
      </c>
      <c r="E43" s="26">
        <v>1.1000000000000001</v>
      </c>
      <c r="F43" s="26">
        <v>1.1000000000000001</v>
      </c>
      <c r="G43" s="32">
        <f t="shared" si="0"/>
        <v>52.38095238095238</v>
      </c>
      <c r="H43" s="32">
        <f t="shared" si="1"/>
        <v>52.38095238095238</v>
      </c>
    </row>
    <row r="44" spans="1:9" ht="15" x14ac:dyDescent="0.2">
      <c r="A44" s="11" t="s">
        <v>36</v>
      </c>
      <c r="B44" s="21">
        <v>0.05</v>
      </c>
      <c r="C44" s="21">
        <v>5.0999999999999997E-2</v>
      </c>
      <c r="D44" s="21">
        <v>5.0999999999999997E-2</v>
      </c>
      <c r="E44" s="21">
        <v>5.1999999999999998E-2</v>
      </c>
      <c r="F44" s="21">
        <v>5.1999999999999998E-2</v>
      </c>
      <c r="G44" s="32">
        <f t="shared" si="0"/>
        <v>101.99999999999999</v>
      </c>
      <c r="H44" s="32">
        <f t="shared" si="1"/>
        <v>104</v>
      </c>
    </row>
    <row r="45" spans="1:9" ht="15.75" customHeight="1" x14ac:dyDescent="0.2">
      <c r="A45" s="18" t="s">
        <v>97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1:9" ht="28.5" customHeight="1" x14ac:dyDescent="0.2">
      <c r="A46" s="18" t="s">
        <v>98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6"/>
    </row>
    <row r="47" spans="1:9" ht="15" customHeight="1" x14ac:dyDescent="0.2">
      <c r="A47" s="18" t="s">
        <v>81</v>
      </c>
      <c r="B47" s="21">
        <v>0.05</v>
      </c>
      <c r="C47" s="21">
        <v>5.0999999999999997E-2</v>
      </c>
      <c r="D47" s="21">
        <v>5.0999999999999997E-2</v>
      </c>
      <c r="E47" s="21">
        <v>5.1999999999999998E-2</v>
      </c>
      <c r="F47" s="21">
        <v>5.1999999999999998E-2</v>
      </c>
      <c r="G47" s="32">
        <f>D47/B47%</f>
        <v>101.99999999999999</v>
      </c>
      <c r="H47" s="32">
        <f>F47/B47%</f>
        <v>104</v>
      </c>
    </row>
    <row r="48" spans="1:9" ht="15" x14ac:dyDescent="0.2">
      <c r="A48" s="11" t="s">
        <v>37</v>
      </c>
      <c r="B48" s="21">
        <v>0.38800000000000001</v>
      </c>
      <c r="C48" s="21">
        <v>0.36799999999999999</v>
      </c>
      <c r="D48" s="21">
        <v>0.36799999999999999</v>
      </c>
      <c r="E48" s="21">
        <v>0.36799999999999999</v>
      </c>
      <c r="F48" s="21">
        <v>0.36799999999999999</v>
      </c>
      <c r="G48" s="32">
        <f t="shared" si="0"/>
        <v>94.845360824742258</v>
      </c>
      <c r="H48" s="32">
        <f t="shared" si="1"/>
        <v>94.845360824742258</v>
      </c>
    </row>
    <row r="49" spans="1:9" ht="15.75" customHeight="1" x14ac:dyDescent="0.2">
      <c r="A49" s="18" t="s">
        <v>97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9" ht="29.25" customHeight="1" x14ac:dyDescent="0.2">
      <c r="A50" s="18" t="s">
        <v>98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9" ht="15.75" customHeight="1" x14ac:dyDescent="0.2">
      <c r="A51" s="18" t="s">
        <v>81</v>
      </c>
      <c r="B51" s="21">
        <v>0.36799999999999999</v>
      </c>
      <c r="C51" s="21">
        <v>0.36799999999999999</v>
      </c>
      <c r="D51" s="21">
        <v>0.36799999999999999</v>
      </c>
      <c r="E51" s="21">
        <v>0.36799999999999999</v>
      </c>
      <c r="F51" s="21">
        <v>0.36799999999999999</v>
      </c>
      <c r="G51" s="32">
        <f>D51/B51%</f>
        <v>100</v>
      </c>
      <c r="H51" s="32">
        <f>F51/B51%</f>
        <v>100</v>
      </c>
    </row>
    <row r="52" spans="1:9" ht="15.75" customHeight="1" x14ac:dyDescent="0.2">
      <c r="A52" s="18" t="s">
        <v>104</v>
      </c>
      <c r="B52" s="21">
        <v>6.9000000000000006E-2</v>
      </c>
      <c r="C52" s="21">
        <v>6.9000000000000006E-2</v>
      </c>
      <c r="D52" s="21">
        <v>6.9000000000000006E-2</v>
      </c>
      <c r="E52" s="21">
        <v>6.9000000000000006E-2</v>
      </c>
      <c r="F52" s="21">
        <v>6.9000000000000006E-2</v>
      </c>
      <c r="G52" s="32">
        <f t="shared" si="0"/>
        <v>100</v>
      </c>
      <c r="H52" s="32">
        <f t="shared" si="1"/>
        <v>100</v>
      </c>
      <c r="I52" s="21">
        <v>6.9000000000000006E-2</v>
      </c>
    </row>
    <row r="53" spans="1:9" ht="15.75" customHeight="1" x14ac:dyDescent="0.2">
      <c r="A53" s="18" t="s">
        <v>105</v>
      </c>
      <c r="B53" s="21">
        <v>0.13300000000000001</v>
      </c>
      <c r="C53" s="21">
        <v>0.13300000000000001</v>
      </c>
      <c r="D53" s="21">
        <v>0.13300000000000001</v>
      </c>
      <c r="E53" s="21">
        <v>0.13300000000000001</v>
      </c>
      <c r="F53" s="21">
        <v>0.13300000000000001</v>
      </c>
      <c r="G53" s="32">
        <f t="shared" si="0"/>
        <v>100</v>
      </c>
      <c r="H53" s="32">
        <f t="shared" si="1"/>
        <v>100</v>
      </c>
      <c r="I53" s="21">
        <v>0.13300000000000001</v>
      </c>
    </row>
    <row r="54" spans="1:9" ht="15.75" customHeight="1" x14ac:dyDescent="0.2">
      <c r="A54" s="18" t="s">
        <v>106</v>
      </c>
      <c r="B54" s="21">
        <v>3.5999999999999997E-2</v>
      </c>
      <c r="C54" s="21">
        <v>3.5999999999999997E-2</v>
      </c>
      <c r="D54" s="21">
        <v>3.5999999999999997E-2</v>
      </c>
      <c r="E54" s="21">
        <v>3.5999999999999997E-2</v>
      </c>
      <c r="F54" s="21">
        <v>3.5999999999999997E-2</v>
      </c>
      <c r="G54" s="32">
        <f t="shared" si="0"/>
        <v>100</v>
      </c>
      <c r="H54" s="32">
        <f t="shared" si="1"/>
        <v>100</v>
      </c>
      <c r="I54" s="21">
        <v>3.5999999999999997E-2</v>
      </c>
    </row>
    <row r="55" spans="1:9" ht="15.75" customHeight="1" x14ac:dyDescent="0.2">
      <c r="A55" s="18" t="s">
        <v>107</v>
      </c>
      <c r="B55" s="21">
        <v>2.8000000000000001E-2</v>
      </c>
      <c r="C55" s="21">
        <v>2.8000000000000001E-2</v>
      </c>
      <c r="D55" s="21">
        <v>2.8000000000000001E-2</v>
      </c>
      <c r="E55" s="21">
        <v>2.8000000000000001E-2</v>
      </c>
      <c r="F55" s="21">
        <v>2.8000000000000001E-2</v>
      </c>
      <c r="G55" s="32">
        <f t="shared" si="0"/>
        <v>99.999999999999986</v>
      </c>
      <c r="H55" s="32">
        <f t="shared" si="1"/>
        <v>99.999999999999986</v>
      </c>
      <c r="I55" s="21">
        <v>2.8000000000000001E-2</v>
      </c>
    </row>
    <row r="56" spans="1:9" ht="15.75" customHeight="1" x14ac:dyDescent="0.2">
      <c r="A56" s="18" t="s">
        <v>108</v>
      </c>
      <c r="B56" s="21">
        <v>1.4E-2</v>
      </c>
      <c r="C56" s="21">
        <v>1.4E-2</v>
      </c>
      <c r="D56" s="21">
        <v>1.4E-2</v>
      </c>
      <c r="E56" s="21">
        <v>1.4E-2</v>
      </c>
      <c r="F56" s="21">
        <v>1.4E-2</v>
      </c>
      <c r="G56" s="32">
        <f t="shared" si="0"/>
        <v>99.999999999999986</v>
      </c>
      <c r="H56" s="32">
        <f t="shared" si="1"/>
        <v>99.999999999999986</v>
      </c>
      <c r="I56" s="21">
        <v>1.4E-2</v>
      </c>
    </row>
    <row r="57" spans="1:9" ht="15.75" customHeight="1" x14ac:dyDescent="0.2">
      <c r="A57" s="18" t="s">
        <v>109</v>
      </c>
      <c r="B57" s="21">
        <v>8.0000000000000002E-3</v>
      </c>
      <c r="C57" s="21">
        <v>8.0000000000000002E-3</v>
      </c>
      <c r="D57" s="21">
        <v>8.0000000000000002E-3</v>
      </c>
      <c r="E57" s="21">
        <v>8.0000000000000002E-3</v>
      </c>
      <c r="F57" s="21">
        <v>8.0000000000000002E-3</v>
      </c>
      <c r="G57" s="32">
        <f t="shared" si="0"/>
        <v>100</v>
      </c>
      <c r="H57" s="32">
        <f t="shared" si="1"/>
        <v>100</v>
      </c>
      <c r="I57" s="21">
        <v>8.0000000000000002E-3</v>
      </c>
    </row>
    <row r="58" spans="1:9" ht="15.75" customHeight="1" x14ac:dyDescent="0.2">
      <c r="A58" s="18" t="s">
        <v>110</v>
      </c>
      <c r="B58" s="21">
        <v>0.1</v>
      </c>
      <c r="C58" s="21">
        <v>0.1</v>
      </c>
      <c r="D58" s="21">
        <v>0.1</v>
      </c>
      <c r="E58" s="21">
        <v>0.1</v>
      </c>
      <c r="F58" s="21">
        <v>0.1</v>
      </c>
      <c r="G58" s="32">
        <f t="shared" si="0"/>
        <v>100</v>
      </c>
      <c r="H58" s="32">
        <f t="shared" si="1"/>
        <v>100</v>
      </c>
      <c r="I58" s="21">
        <v>0.1</v>
      </c>
    </row>
    <row r="59" spans="1:9" ht="15.75" customHeight="1" x14ac:dyDescent="0.2">
      <c r="A59" s="17" t="s">
        <v>96</v>
      </c>
      <c r="B59" s="21">
        <v>0.28399999999999997</v>
      </c>
      <c r="C59" s="21">
        <v>0.28399999999999997</v>
      </c>
      <c r="D59" s="21">
        <v>0.28399999999999997</v>
      </c>
      <c r="E59" s="21">
        <v>0.28399999999999997</v>
      </c>
      <c r="F59" s="21">
        <v>0.28399999999999997</v>
      </c>
      <c r="G59" s="32">
        <f t="shared" si="0"/>
        <v>100</v>
      </c>
      <c r="H59" s="32">
        <f t="shared" si="1"/>
        <v>100</v>
      </c>
      <c r="I59" s="21">
        <v>0.28399999999999997</v>
      </c>
    </row>
    <row r="60" spans="1:9" ht="15" customHeight="1" x14ac:dyDescent="0.2">
      <c r="A60" s="18" t="s">
        <v>97</v>
      </c>
      <c r="B60" s="21">
        <v>0.24399999999999999</v>
      </c>
      <c r="C60" s="21">
        <v>0.24399999999999999</v>
      </c>
      <c r="D60" s="21">
        <v>0.24399999999999999</v>
      </c>
      <c r="E60" s="21">
        <v>0.24399999999999999</v>
      </c>
      <c r="F60" s="21">
        <v>0.24399999999999999</v>
      </c>
      <c r="G60" s="32">
        <f t="shared" si="0"/>
        <v>100</v>
      </c>
      <c r="H60" s="32">
        <f t="shared" si="1"/>
        <v>100</v>
      </c>
      <c r="I60" s="21">
        <v>0.24399999999999999</v>
      </c>
    </row>
    <row r="61" spans="1:9" ht="28.5" customHeight="1" x14ac:dyDescent="0.2">
      <c r="A61" s="18" t="s">
        <v>98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1">
        <f>SUM(I52:I60)</f>
        <v>0.91599999999999993</v>
      </c>
    </row>
    <row r="62" spans="1:9" ht="15.75" customHeight="1" x14ac:dyDescent="0.2">
      <c r="A62" s="18" t="s">
        <v>81</v>
      </c>
      <c r="B62" s="21">
        <v>0.04</v>
      </c>
      <c r="C62" s="21">
        <v>0.04</v>
      </c>
      <c r="D62" s="21">
        <v>0.04</v>
      </c>
      <c r="E62" s="21">
        <v>0.04</v>
      </c>
      <c r="F62" s="21">
        <v>0.04</v>
      </c>
      <c r="G62" s="32">
        <f t="shared" si="0"/>
        <v>100</v>
      </c>
      <c r="H62" s="32">
        <f t="shared" si="1"/>
        <v>100</v>
      </c>
    </row>
    <row r="63" spans="1:9" ht="14.25" customHeight="1" x14ac:dyDescent="0.2">
      <c r="A63" s="17" t="s">
        <v>95</v>
      </c>
      <c r="B63" s="21">
        <v>8.0000000000000002E-3</v>
      </c>
      <c r="C63" s="21">
        <v>8.0000000000000002E-3</v>
      </c>
      <c r="D63" s="21">
        <v>8.0000000000000002E-3</v>
      </c>
      <c r="E63" s="21">
        <v>8.0000000000000002E-3</v>
      </c>
      <c r="F63" s="21">
        <v>8.0000000000000002E-3</v>
      </c>
      <c r="G63" s="32">
        <f t="shared" si="0"/>
        <v>100</v>
      </c>
      <c r="H63" s="32">
        <f t="shared" si="1"/>
        <v>100</v>
      </c>
    </row>
    <row r="64" spans="1:9" ht="15.75" customHeight="1" x14ac:dyDescent="0.2">
      <c r="A64" s="18" t="s">
        <v>97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</row>
    <row r="65" spans="1:9" ht="30" customHeight="1" x14ac:dyDescent="0.2">
      <c r="A65" s="18" t="s">
        <v>98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1:9" ht="21" customHeight="1" x14ac:dyDescent="0.2">
      <c r="A66" s="18" t="s">
        <v>81</v>
      </c>
      <c r="B66" s="21">
        <v>8.0000000000000002E-3</v>
      </c>
      <c r="C66" s="21">
        <v>8.0000000000000002E-3</v>
      </c>
      <c r="D66" s="21">
        <v>8.0000000000000002E-3</v>
      </c>
      <c r="E66" s="21">
        <v>8.0000000000000002E-3</v>
      </c>
      <c r="F66" s="21">
        <v>8.0000000000000002E-3</v>
      </c>
      <c r="G66" s="32">
        <f t="shared" si="0"/>
        <v>100</v>
      </c>
      <c r="H66" s="32">
        <f t="shared" si="1"/>
        <v>100</v>
      </c>
    </row>
    <row r="67" spans="1:9" ht="16.5" customHeight="1" x14ac:dyDescent="0.2">
      <c r="A67" s="24" t="s">
        <v>38</v>
      </c>
      <c r="B67" s="37">
        <f>B68+B70</f>
        <v>0.377</v>
      </c>
      <c r="C67" s="37">
        <f>C68+C70</f>
        <v>0.377</v>
      </c>
      <c r="D67" s="37">
        <f>D68+D70</f>
        <v>0.378</v>
      </c>
      <c r="E67" s="37">
        <f>E68+E70</f>
        <v>0.38</v>
      </c>
      <c r="F67" s="37">
        <f>F68+F70</f>
        <v>0.38100000000000001</v>
      </c>
      <c r="G67" s="32">
        <f t="shared" si="0"/>
        <v>100.26525198938992</v>
      </c>
      <c r="H67" s="32">
        <f t="shared" si="1"/>
        <v>101.06100795755968</v>
      </c>
      <c r="I67" s="8"/>
    </row>
    <row r="68" spans="1:9" ht="14.25" customHeight="1" x14ac:dyDescent="0.2">
      <c r="A68" s="18" t="s">
        <v>97</v>
      </c>
      <c r="B68" s="37">
        <v>0.27700000000000002</v>
      </c>
      <c r="C68" s="37">
        <v>0.27700000000000002</v>
      </c>
      <c r="D68" s="37">
        <v>0.27800000000000002</v>
      </c>
      <c r="E68" s="37">
        <v>0.28000000000000003</v>
      </c>
      <c r="F68" s="37">
        <v>0.28100000000000003</v>
      </c>
      <c r="G68" s="32">
        <f>D68/B68%</f>
        <v>100.3610108303249</v>
      </c>
      <c r="H68" s="32">
        <f>F68/B68%</f>
        <v>101.44404332129963</v>
      </c>
    </row>
    <row r="69" spans="1:9" ht="30.75" customHeight="1" x14ac:dyDescent="0.2">
      <c r="A69" s="18" t="s">
        <v>98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9" ht="15" x14ac:dyDescent="0.2">
      <c r="A70" s="18" t="s">
        <v>81</v>
      </c>
      <c r="B70" s="21">
        <v>0.1</v>
      </c>
      <c r="C70" s="21">
        <v>0.1</v>
      </c>
      <c r="D70" s="21">
        <v>0.1</v>
      </c>
      <c r="E70" s="21">
        <v>0.1</v>
      </c>
      <c r="F70" s="21">
        <v>0.1</v>
      </c>
      <c r="G70" s="32">
        <f t="shared" si="0"/>
        <v>100</v>
      </c>
      <c r="H70" s="32">
        <f t="shared" si="1"/>
        <v>100</v>
      </c>
    </row>
    <row r="71" spans="1:9" ht="15" x14ac:dyDescent="0.2">
      <c r="A71" s="11" t="s">
        <v>39</v>
      </c>
      <c r="B71" s="21">
        <f>B72+B74</f>
        <v>5.14</v>
      </c>
      <c r="C71" s="21">
        <f>C72+C74</f>
        <v>5.14</v>
      </c>
      <c r="D71" s="21">
        <f>D72+D74</f>
        <v>5.1499999999999995</v>
      </c>
      <c r="E71" s="21">
        <f>E72+E74</f>
        <v>5.1610000000000005</v>
      </c>
      <c r="F71" s="21">
        <f>F72+F74</f>
        <v>5.1619999999999999</v>
      </c>
      <c r="G71" s="32">
        <f t="shared" si="0"/>
        <v>100.19455252918289</v>
      </c>
      <c r="H71" s="32">
        <f t="shared" si="1"/>
        <v>100.42801556420234</v>
      </c>
      <c r="I71" s="7"/>
    </row>
    <row r="72" spans="1:9" ht="15" customHeight="1" x14ac:dyDescent="0.2">
      <c r="A72" s="18" t="s">
        <v>97</v>
      </c>
      <c r="B72" s="21">
        <v>5.01</v>
      </c>
      <c r="C72" s="21">
        <v>5.01</v>
      </c>
      <c r="D72" s="21">
        <v>5.0199999999999996</v>
      </c>
      <c r="E72" s="21">
        <v>5.03</v>
      </c>
      <c r="F72" s="21">
        <v>5.03</v>
      </c>
      <c r="G72" s="32">
        <f>D72/B72%</f>
        <v>100.19960079840318</v>
      </c>
      <c r="H72" s="32">
        <f>F72/B72%</f>
        <v>100.39920159680639</v>
      </c>
      <c r="I72" s="7"/>
    </row>
    <row r="73" spans="1:9" ht="27" customHeight="1" x14ac:dyDescent="0.2">
      <c r="A73" s="18" t="s">
        <v>98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7"/>
    </row>
    <row r="74" spans="1:9" ht="15" x14ac:dyDescent="0.2">
      <c r="A74" s="18" t="s">
        <v>81</v>
      </c>
      <c r="B74" s="21">
        <v>0.13</v>
      </c>
      <c r="C74" s="21">
        <v>0.13</v>
      </c>
      <c r="D74" s="21">
        <v>0.13</v>
      </c>
      <c r="E74" s="21">
        <v>0.13100000000000001</v>
      </c>
      <c r="F74" s="21">
        <v>0.13200000000000001</v>
      </c>
      <c r="G74" s="32">
        <f t="shared" si="0"/>
        <v>100.00000000000001</v>
      </c>
      <c r="H74" s="32">
        <f t="shared" si="1"/>
        <v>101.53846153846155</v>
      </c>
      <c r="I74" s="7"/>
    </row>
    <row r="75" spans="1:9" ht="15" x14ac:dyDescent="0.2">
      <c r="A75" s="11" t="s">
        <v>40</v>
      </c>
      <c r="B75" s="21">
        <v>480</v>
      </c>
      <c r="C75" s="21">
        <v>480</v>
      </c>
      <c r="D75" s="21">
        <v>480</v>
      </c>
      <c r="E75" s="21">
        <v>480</v>
      </c>
      <c r="F75" s="21">
        <v>480</v>
      </c>
      <c r="G75" s="32">
        <f t="shared" si="0"/>
        <v>100</v>
      </c>
      <c r="H75" s="32">
        <f t="shared" si="1"/>
        <v>100</v>
      </c>
    </row>
    <row r="76" spans="1:9" ht="15.75" customHeight="1" x14ac:dyDescent="0.2">
      <c r="A76" s="18" t="s">
        <v>97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9" ht="29.25" customHeight="1" x14ac:dyDescent="0.2">
      <c r="A77" s="18" t="s">
        <v>98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9" ht="16.5" customHeight="1" x14ac:dyDescent="0.2">
      <c r="A78" s="18" t="s">
        <v>81</v>
      </c>
      <c r="B78" s="21">
        <v>480</v>
      </c>
      <c r="C78" s="21">
        <v>480</v>
      </c>
      <c r="D78" s="21">
        <v>480</v>
      </c>
      <c r="E78" s="21">
        <v>480</v>
      </c>
      <c r="F78" s="21">
        <v>480</v>
      </c>
      <c r="G78" s="32">
        <f t="shared" si="0"/>
        <v>100</v>
      </c>
      <c r="H78" s="32">
        <f t="shared" si="1"/>
        <v>100</v>
      </c>
    </row>
    <row r="79" spans="1:9" ht="28.5" customHeight="1" x14ac:dyDescent="0.2">
      <c r="A79" s="17" t="s">
        <v>62</v>
      </c>
      <c r="B79" s="21">
        <v>3.0000000000000001E-3</v>
      </c>
      <c r="C79" s="21">
        <v>3.0000000000000001E-3</v>
      </c>
      <c r="D79" s="21">
        <v>8.9999999999999993E-3</v>
      </c>
      <c r="E79" s="21">
        <v>0.01</v>
      </c>
      <c r="F79" s="21">
        <v>1.4999999999999999E-2</v>
      </c>
      <c r="G79" s="32">
        <f>D79/B79%</f>
        <v>299.99999999999994</v>
      </c>
      <c r="H79" s="32">
        <f>F79/B79%</f>
        <v>499.99999999999994</v>
      </c>
    </row>
    <row r="80" spans="1:9" ht="18" customHeight="1" x14ac:dyDescent="0.2">
      <c r="A80" s="18" t="s">
        <v>97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</row>
    <row r="81" spans="1:8" ht="30" customHeight="1" x14ac:dyDescent="0.2">
      <c r="A81" s="18" t="s">
        <v>98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ht="19.5" customHeight="1" x14ac:dyDescent="0.2">
      <c r="A82" s="18" t="s">
        <v>81</v>
      </c>
      <c r="B82" s="21">
        <v>3.0000000000000001E-3</v>
      </c>
      <c r="C82" s="21">
        <v>8.9999999999999993E-3</v>
      </c>
      <c r="D82" s="21">
        <v>8.9999999999999993E-3</v>
      </c>
      <c r="E82" s="21">
        <v>0.01</v>
      </c>
      <c r="F82" s="21">
        <v>0.01</v>
      </c>
      <c r="G82" s="32">
        <f>D82/B82%</f>
        <v>299.99999999999994</v>
      </c>
      <c r="H82" s="32">
        <f>F82/B82%</f>
        <v>333.33333333333331</v>
      </c>
    </row>
    <row r="83" spans="1:8" ht="32.25" customHeight="1" x14ac:dyDescent="0.2">
      <c r="A83" s="16" t="s">
        <v>76</v>
      </c>
      <c r="B83" s="21"/>
      <c r="C83" s="21"/>
      <c r="D83" s="22"/>
      <c r="E83" s="22"/>
      <c r="F83" s="22"/>
      <c r="G83" s="32"/>
      <c r="H83" s="32"/>
    </row>
    <row r="84" spans="1:8" ht="18" customHeight="1" x14ac:dyDescent="0.2">
      <c r="A84" s="24" t="s">
        <v>77</v>
      </c>
      <c r="B84" s="37">
        <v>2510</v>
      </c>
      <c r="C84" s="37">
        <v>2510</v>
      </c>
      <c r="D84" s="37">
        <v>2511</v>
      </c>
      <c r="E84" s="37">
        <v>2513</v>
      </c>
      <c r="F84" s="37">
        <v>2514</v>
      </c>
      <c r="G84" s="39">
        <f>D84/B84%</f>
        <v>100.0398406374502</v>
      </c>
      <c r="H84" s="39">
        <f t="shared" ref="H84:H143" si="2">F84/B84%</f>
        <v>100.15936254980079</v>
      </c>
    </row>
    <row r="85" spans="1:8" ht="18" customHeight="1" x14ac:dyDescent="0.2">
      <c r="A85" s="18" t="s">
        <v>78</v>
      </c>
      <c r="B85" s="37">
        <v>2474</v>
      </c>
      <c r="C85" s="37">
        <v>2474</v>
      </c>
      <c r="D85" s="37">
        <v>2475</v>
      </c>
      <c r="E85" s="37">
        <v>2476</v>
      </c>
      <c r="F85" s="37">
        <v>2477</v>
      </c>
      <c r="G85" s="39">
        <f>D85/B85%</f>
        <v>100.04042037186743</v>
      </c>
      <c r="H85" s="39">
        <f>F85/B85%</f>
        <v>100.12126111560227</v>
      </c>
    </row>
    <row r="86" spans="1:8" ht="30" x14ac:dyDescent="0.2">
      <c r="A86" s="18" t="s">
        <v>79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</row>
    <row r="87" spans="1:8" ht="23.25" customHeight="1" x14ac:dyDescent="0.2">
      <c r="A87" s="18" t="s">
        <v>81</v>
      </c>
      <c r="B87" s="37">
        <v>36</v>
      </c>
      <c r="C87" s="37">
        <v>36</v>
      </c>
      <c r="D87" s="37">
        <v>36</v>
      </c>
      <c r="E87" s="37">
        <v>37</v>
      </c>
      <c r="F87" s="37">
        <v>37</v>
      </c>
      <c r="G87" s="39">
        <f>D87/B87%</f>
        <v>100</v>
      </c>
      <c r="H87" s="39">
        <f t="shared" si="2"/>
        <v>102.77777777777779</v>
      </c>
    </row>
    <row r="88" spans="1:8" ht="30" x14ac:dyDescent="0.2">
      <c r="A88" s="19" t="s">
        <v>82</v>
      </c>
      <c r="B88" s="37">
        <f>B89+B91</f>
        <v>951</v>
      </c>
      <c r="C88" s="37">
        <f>C89+C91</f>
        <v>951</v>
      </c>
      <c r="D88" s="37">
        <f>D89+D91</f>
        <v>953</v>
      </c>
      <c r="E88" s="37">
        <f>E89+E91</f>
        <v>955</v>
      </c>
      <c r="F88" s="37">
        <f>F89+F91</f>
        <v>956</v>
      </c>
      <c r="G88" s="39">
        <f>D88/B88%</f>
        <v>100.21030494216615</v>
      </c>
      <c r="H88" s="39">
        <f t="shared" si="2"/>
        <v>100.52576235541535</v>
      </c>
    </row>
    <row r="89" spans="1:8" ht="14.25" customHeight="1" x14ac:dyDescent="0.2">
      <c r="A89" s="20" t="s">
        <v>78</v>
      </c>
      <c r="B89" s="37">
        <v>940</v>
      </c>
      <c r="C89" s="37">
        <v>940</v>
      </c>
      <c r="D89" s="37">
        <v>941</v>
      </c>
      <c r="E89" s="37">
        <v>942</v>
      </c>
      <c r="F89" s="37">
        <v>943</v>
      </c>
      <c r="G89" s="39">
        <f>D89/B89%</f>
        <v>100.1063829787234</v>
      </c>
      <c r="H89" s="39">
        <f>F89/B89%</f>
        <v>100.31914893617021</v>
      </c>
    </row>
    <row r="90" spans="1:8" ht="30" x14ac:dyDescent="0.2">
      <c r="A90" s="20" t="s">
        <v>79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</row>
    <row r="91" spans="1:8" ht="14.25" customHeight="1" x14ac:dyDescent="0.2">
      <c r="A91" s="20" t="s">
        <v>81</v>
      </c>
      <c r="B91" s="37">
        <v>11</v>
      </c>
      <c r="C91" s="37">
        <v>11</v>
      </c>
      <c r="D91" s="37">
        <v>12</v>
      </c>
      <c r="E91" s="37">
        <v>13</v>
      </c>
      <c r="F91" s="37">
        <v>13</v>
      </c>
      <c r="G91" s="39">
        <f>D91/B91%</f>
        <v>109.09090909090909</v>
      </c>
      <c r="H91" s="39">
        <f t="shared" si="2"/>
        <v>118.18181818181819</v>
      </c>
    </row>
    <row r="92" spans="1:8" ht="14.25" customHeight="1" x14ac:dyDescent="0.2">
      <c r="A92" s="11" t="s">
        <v>83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</row>
    <row r="93" spans="1:8" ht="17.25" customHeight="1" x14ac:dyDescent="0.2">
      <c r="A93" s="18" t="s">
        <v>78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</row>
    <row r="94" spans="1:8" ht="28.5" customHeight="1" x14ac:dyDescent="0.2">
      <c r="A94" s="18" t="s">
        <v>79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ht="21" customHeight="1" x14ac:dyDescent="0.2">
      <c r="A95" s="18" t="s">
        <v>81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</row>
    <row r="96" spans="1:8" ht="18" customHeight="1" x14ac:dyDescent="0.2">
      <c r="A96" s="11" t="s">
        <v>84</v>
      </c>
      <c r="B96" s="21">
        <v>18</v>
      </c>
      <c r="C96" s="21">
        <v>16</v>
      </c>
      <c r="D96" s="21">
        <v>16</v>
      </c>
      <c r="E96" s="21">
        <v>16</v>
      </c>
      <c r="F96" s="21">
        <v>17</v>
      </c>
      <c r="G96" s="32">
        <f t="shared" ref="G96:G105" si="3">D96/B96%</f>
        <v>88.888888888888886</v>
      </c>
      <c r="H96" s="32">
        <f t="shared" si="2"/>
        <v>94.444444444444443</v>
      </c>
    </row>
    <row r="97" spans="1:9" ht="18" customHeight="1" x14ac:dyDescent="0.2">
      <c r="A97" s="11" t="s">
        <v>116</v>
      </c>
      <c r="B97" s="21">
        <v>91</v>
      </c>
      <c r="C97" s="21">
        <v>91</v>
      </c>
      <c r="D97" s="21">
        <v>105</v>
      </c>
      <c r="E97" s="21">
        <v>107</v>
      </c>
      <c r="F97" s="21">
        <v>108</v>
      </c>
      <c r="G97" s="32">
        <f t="shared" si="3"/>
        <v>115.38461538461539</v>
      </c>
      <c r="H97" s="32">
        <f>F97/B97%</f>
        <v>118.68131868131867</v>
      </c>
    </row>
    <row r="98" spans="1:9" ht="21" customHeight="1" x14ac:dyDescent="0.2">
      <c r="A98" s="24" t="s">
        <v>85</v>
      </c>
      <c r="B98" s="21">
        <f>B99+B100+B101+B102</f>
        <v>5.6129999999999995</v>
      </c>
      <c r="C98" s="21">
        <f>C99+C100+C101+C102+C102</f>
        <v>5.6239999999999997</v>
      </c>
      <c r="D98" s="21">
        <f>D99+D100+D101+D102+D102</f>
        <v>5.7640000000000002</v>
      </c>
      <c r="E98" s="21">
        <f>E99+E100+E101+E102+E102</f>
        <v>5.8229999999999995</v>
      </c>
      <c r="F98" s="21">
        <f>F99+F100+F101+F102+F102</f>
        <v>5.8239999999999998</v>
      </c>
      <c r="G98" s="32">
        <f t="shared" si="3"/>
        <v>102.69018350258331</v>
      </c>
      <c r="H98" s="32">
        <f t="shared" si="2"/>
        <v>103.75913058970249</v>
      </c>
    </row>
    <row r="99" spans="1:9" ht="16.5" customHeight="1" x14ac:dyDescent="0.2">
      <c r="A99" s="11" t="s">
        <v>113</v>
      </c>
      <c r="B99" s="26">
        <v>3.32</v>
      </c>
      <c r="C99" s="26">
        <v>3.32</v>
      </c>
      <c r="D99" s="26">
        <v>3.052</v>
      </c>
      <c r="E99" s="26">
        <v>3.06</v>
      </c>
      <c r="F99" s="26">
        <v>3.06</v>
      </c>
      <c r="G99" s="32">
        <f t="shared" si="3"/>
        <v>91.92771084337349</v>
      </c>
      <c r="H99" s="32">
        <f t="shared" si="2"/>
        <v>92.168674698795186</v>
      </c>
    </row>
    <row r="100" spans="1:9" ht="16.5" customHeight="1" x14ac:dyDescent="0.2">
      <c r="A100" s="24" t="s">
        <v>112</v>
      </c>
      <c r="B100" s="26">
        <v>0.23499999999999999</v>
      </c>
      <c r="C100" s="26">
        <v>0.24399999999999999</v>
      </c>
      <c r="D100" s="26">
        <v>0.17</v>
      </c>
      <c r="E100" s="26">
        <v>0.17499999999999999</v>
      </c>
      <c r="F100" s="26">
        <v>0.17599999999999999</v>
      </c>
      <c r="G100" s="32">
        <f t="shared" si="3"/>
        <v>72.340425531914903</v>
      </c>
      <c r="H100" s="32">
        <f t="shared" si="2"/>
        <v>74.893617021276597</v>
      </c>
    </row>
    <row r="101" spans="1:9" ht="16.5" customHeight="1" x14ac:dyDescent="0.2">
      <c r="A101" s="11" t="s">
        <v>114</v>
      </c>
      <c r="B101" s="21">
        <v>1.798</v>
      </c>
      <c r="C101" s="21">
        <v>1.54</v>
      </c>
      <c r="D101" s="21">
        <v>2.1419999999999999</v>
      </c>
      <c r="E101" s="21">
        <v>2.1480000000000001</v>
      </c>
      <c r="F101" s="21">
        <v>2.1480000000000001</v>
      </c>
      <c r="G101" s="32">
        <f t="shared" si="3"/>
        <v>119.13236929922135</v>
      </c>
      <c r="H101" s="32">
        <f t="shared" si="2"/>
        <v>119.46607341490547</v>
      </c>
    </row>
    <row r="102" spans="1:9" ht="16.5" customHeight="1" x14ac:dyDescent="0.2">
      <c r="A102" s="11" t="s">
        <v>115</v>
      </c>
      <c r="B102" s="21">
        <v>0.26</v>
      </c>
      <c r="C102" s="21">
        <v>0.26</v>
      </c>
      <c r="D102" s="21">
        <v>0.2</v>
      </c>
      <c r="E102" s="21">
        <v>0.22</v>
      </c>
      <c r="F102" s="21">
        <v>0.22</v>
      </c>
      <c r="G102" s="32">
        <f t="shared" si="3"/>
        <v>76.923076923076934</v>
      </c>
      <c r="H102" s="32">
        <f t="shared" si="2"/>
        <v>84.615384615384613</v>
      </c>
    </row>
    <row r="103" spans="1:9" ht="15" x14ac:dyDescent="0.25">
      <c r="A103" s="36" t="s">
        <v>54</v>
      </c>
      <c r="B103" s="21">
        <v>30461.599999999999</v>
      </c>
      <c r="C103" s="21">
        <v>31619.1</v>
      </c>
      <c r="D103" s="21">
        <v>32567.599999999999</v>
      </c>
      <c r="E103" s="21">
        <v>33544</v>
      </c>
      <c r="F103" s="21">
        <v>34551</v>
      </c>
      <c r="G103" s="32">
        <f t="shared" si="3"/>
        <v>106.91362239672243</v>
      </c>
      <c r="H103" s="32">
        <f t="shared" si="2"/>
        <v>113.42477085904878</v>
      </c>
    </row>
    <row r="104" spans="1:9" ht="19.5" customHeight="1" x14ac:dyDescent="0.25">
      <c r="A104" s="36" t="s">
        <v>55</v>
      </c>
      <c r="B104" s="21">
        <v>965</v>
      </c>
      <c r="C104" s="21">
        <v>966</v>
      </c>
      <c r="D104" s="21">
        <v>966</v>
      </c>
      <c r="E104" s="21">
        <v>967</v>
      </c>
      <c r="F104" s="21">
        <v>968</v>
      </c>
      <c r="G104" s="32">
        <f t="shared" si="3"/>
        <v>100.10362694300518</v>
      </c>
      <c r="H104" s="32">
        <f t="shared" si="2"/>
        <v>100.31088082901555</v>
      </c>
    </row>
    <row r="105" spans="1:9" ht="19.5" customHeight="1" x14ac:dyDescent="0.25">
      <c r="A105" s="36" t="s">
        <v>56</v>
      </c>
      <c r="B105" s="21">
        <v>563</v>
      </c>
      <c r="C105" s="21">
        <v>564</v>
      </c>
      <c r="D105" s="21">
        <v>564</v>
      </c>
      <c r="E105" s="21">
        <v>565</v>
      </c>
      <c r="F105" s="21">
        <v>565</v>
      </c>
      <c r="G105" s="32">
        <f t="shared" si="3"/>
        <v>100.17761989342807</v>
      </c>
      <c r="H105" s="32">
        <f t="shared" si="2"/>
        <v>100.35523978685613</v>
      </c>
    </row>
    <row r="106" spans="1:9" ht="45" x14ac:dyDescent="0.25">
      <c r="A106" s="12" t="s">
        <v>57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</row>
    <row r="107" spans="1:9" ht="30" x14ac:dyDescent="0.25">
      <c r="A107" s="12" t="s">
        <v>58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</row>
    <row r="108" spans="1:9" ht="30" x14ac:dyDescent="0.25">
      <c r="A108" s="12" t="s">
        <v>59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</row>
    <row r="109" spans="1:9" ht="30.75" customHeight="1" x14ac:dyDescent="0.25">
      <c r="A109" s="36" t="s">
        <v>60</v>
      </c>
      <c r="B109" s="37">
        <v>120829.2</v>
      </c>
      <c r="C109" s="37">
        <v>120830.2</v>
      </c>
      <c r="D109" s="37">
        <v>120830.2</v>
      </c>
      <c r="E109" s="37">
        <v>126145.60000000001</v>
      </c>
      <c r="F109" s="37">
        <v>131317.5</v>
      </c>
      <c r="G109" s="39">
        <f>D109/B109%</f>
        <v>100.00082761451702</v>
      </c>
      <c r="H109" s="39">
        <f t="shared" si="2"/>
        <v>108.68026933886843</v>
      </c>
      <c r="I109" s="5"/>
    </row>
    <row r="110" spans="1:9" ht="30" x14ac:dyDescent="0.25">
      <c r="A110" s="36" t="s">
        <v>63</v>
      </c>
      <c r="B110" s="37">
        <v>4614.5</v>
      </c>
      <c r="C110" s="37">
        <v>4845.2</v>
      </c>
      <c r="D110" s="37">
        <v>5087</v>
      </c>
      <c r="E110" s="37">
        <v>5341</v>
      </c>
      <c r="F110" s="37">
        <v>5608</v>
      </c>
      <c r="G110" s="39">
        <f>D110/B110%</f>
        <v>110.23946256365802</v>
      </c>
      <c r="H110" s="39">
        <f t="shared" si="2"/>
        <v>121.52995990898255</v>
      </c>
    </row>
    <row r="111" spans="1:9" ht="16.5" customHeight="1" x14ac:dyDescent="0.2">
      <c r="A111" s="16" t="s">
        <v>6</v>
      </c>
      <c r="B111" s="37"/>
      <c r="C111" s="37"/>
      <c r="D111" s="37"/>
      <c r="E111" s="37"/>
      <c r="F111" s="37"/>
      <c r="G111" s="39"/>
      <c r="H111" s="39"/>
    </row>
    <row r="112" spans="1:9" ht="30" x14ac:dyDescent="0.2">
      <c r="A112" s="11" t="s">
        <v>7</v>
      </c>
      <c r="B112" s="37">
        <v>4.2999999999999997E-2</v>
      </c>
      <c r="C112" s="37">
        <v>4.9000000000000002E-2</v>
      </c>
      <c r="D112" s="37">
        <v>4.9000000000000002E-2</v>
      </c>
      <c r="E112" s="37">
        <v>4.9000000000000002E-2</v>
      </c>
      <c r="F112" s="37">
        <v>4.9000000000000002E-2</v>
      </c>
      <c r="G112" s="39">
        <f>D112/B112%</f>
        <v>113.95348837209303</v>
      </c>
      <c r="H112" s="39">
        <f t="shared" si="2"/>
        <v>113.95348837209303</v>
      </c>
    </row>
    <row r="113" spans="1:9" ht="15" x14ac:dyDescent="0.2">
      <c r="A113" s="17" t="s">
        <v>8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</row>
    <row r="114" spans="1:9" ht="15" x14ac:dyDescent="0.2">
      <c r="A114" s="18" t="s">
        <v>9</v>
      </c>
      <c r="B114" s="21">
        <v>9.9000000000000005E-2</v>
      </c>
      <c r="C114" s="21">
        <v>9.7000000000000003E-2</v>
      </c>
      <c r="D114" s="21">
        <v>9.7000000000000003E-2</v>
      </c>
      <c r="E114" s="21">
        <v>9.7000000000000003E-2</v>
      </c>
      <c r="F114" s="21">
        <v>9.7000000000000003E-2</v>
      </c>
      <c r="G114" s="32">
        <f>D114/B114%</f>
        <v>97.979797979797979</v>
      </c>
      <c r="H114" s="32">
        <f t="shared" si="2"/>
        <v>97.979797979797979</v>
      </c>
    </row>
    <row r="115" spans="1:9" ht="12.75" customHeight="1" x14ac:dyDescent="0.2">
      <c r="A115" s="18" t="s">
        <v>10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9" ht="15" x14ac:dyDescent="0.2">
      <c r="A116" s="18" t="s">
        <v>11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7" spans="1:9" ht="12" customHeight="1" x14ac:dyDescent="0.2">
      <c r="A117" s="18" t="s">
        <v>12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9" ht="12" customHeight="1" x14ac:dyDescent="0.2">
      <c r="A118" s="11" t="s">
        <v>13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</row>
    <row r="119" spans="1:9" ht="16.5" customHeight="1" x14ac:dyDescent="0.2">
      <c r="A119" s="18" t="s">
        <v>11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</row>
    <row r="120" spans="1:9" ht="14.25" customHeight="1" x14ac:dyDescent="0.2">
      <c r="A120" s="18" t="s">
        <v>12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1:9" ht="45" x14ac:dyDescent="0.2">
      <c r="A121" s="11" t="s">
        <v>14</v>
      </c>
      <c r="B121" s="21">
        <v>100</v>
      </c>
      <c r="C121" s="21">
        <v>100</v>
      </c>
      <c r="D121" s="21">
        <v>100</v>
      </c>
      <c r="E121" s="21">
        <v>100</v>
      </c>
      <c r="F121" s="21">
        <v>100</v>
      </c>
      <c r="G121" s="32">
        <f>D121/B121%</f>
        <v>100</v>
      </c>
      <c r="H121" s="32">
        <f t="shared" si="2"/>
        <v>100</v>
      </c>
    </row>
    <row r="122" spans="1:9" ht="14.25" x14ac:dyDescent="0.2">
      <c r="A122" s="16" t="s">
        <v>15</v>
      </c>
      <c r="B122" s="21"/>
      <c r="C122" s="21"/>
      <c r="D122" s="21"/>
      <c r="E122" s="21"/>
      <c r="F122" s="21"/>
      <c r="G122" s="32"/>
      <c r="H122" s="32"/>
    </row>
    <row r="123" spans="1:9" ht="30" x14ac:dyDescent="0.2">
      <c r="A123" s="11" t="s">
        <v>16</v>
      </c>
      <c r="B123" s="21">
        <v>0.27</v>
      </c>
      <c r="C123" s="21">
        <v>0.27</v>
      </c>
      <c r="D123" s="21">
        <v>0.27</v>
      </c>
      <c r="E123" s="21">
        <v>0.27</v>
      </c>
      <c r="F123" s="21">
        <v>0.28000000000000003</v>
      </c>
      <c r="G123" s="32">
        <f>D123/B123%</f>
        <v>100</v>
      </c>
      <c r="H123" s="32">
        <f t="shared" si="2"/>
        <v>103.70370370370371</v>
      </c>
    </row>
    <row r="124" spans="1:9" ht="28.5" customHeight="1" x14ac:dyDescent="0.2">
      <c r="A124" s="11" t="s">
        <v>17</v>
      </c>
      <c r="B124" s="21">
        <v>0.27</v>
      </c>
      <c r="C124" s="21">
        <v>0.27</v>
      </c>
      <c r="D124" s="21">
        <v>0.27</v>
      </c>
      <c r="E124" s="21">
        <v>0.27</v>
      </c>
      <c r="F124" s="21">
        <v>0.28000000000000003</v>
      </c>
      <c r="G124" s="32">
        <f>D124/B124%</f>
        <v>100</v>
      </c>
      <c r="H124" s="32">
        <f t="shared" si="2"/>
        <v>103.70370370370371</v>
      </c>
    </row>
    <row r="125" spans="1:9" ht="15" customHeight="1" x14ac:dyDescent="0.2">
      <c r="A125" s="11" t="s">
        <v>18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</row>
    <row r="126" spans="1:9" ht="14.25" customHeight="1" x14ac:dyDescent="0.2">
      <c r="A126" s="11" t="s">
        <v>19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</row>
    <row r="127" spans="1:9" ht="16.5" customHeight="1" x14ac:dyDescent="0.2">
      <c r="A127" s="11" t="s">
        <v>20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9" ht="30" x14ac:dyDescent="0.2">
      <c r="A128" s="11" t="s">
        <v>21</v>
      </c>
      <c r="B128" s="21">
        <v>16.7</v>
      </c>
      <c r="C128" s="21">
        <v>16.7</v>
      </c>
      <c r="D128" s="21">
        <v>16.7</v>
      </c>
      <c r="E128" s="21">
        <v>16.7</v>
      </c>
      <c r="F128" s="21">
        <v>16.8</v>
      </c>
      <c r="G128" s="32">
        <f>D128/B128%</f>
        <v>100</v>
      </c>
      <c r="H128" s="32">
        <f t="shared" si="2"/>
        <v>100.5988023952096</v>
      </c>
      <c r="I128" s="5"/>
    </row>
    <row r="129" spans="1:9" ht="28.5" x14ac:dyDescent="0.2">
      <c r="A129" s="16" t="s">
        <v>22</v>
      </c>
      <c r="B129" s="21"/>
      <c r="C129" s="21"/>
      <c r="D129" s="21"/>
      <c r="E129" s="21"/>
      <c r="F129" s="21"/>
      <c r="G129" s="32"/>
      <c r="H129" s="32"/>
    </row>
    <row r="130" spans="1:9" ht="20.25" customHeight="1" x14ac:dyDescent="0.2">
      <c r="A130" s="18" t="s">
        <v>31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</row>
    <row r="131" spans="1:9" ht="29.25" customHeight="1" x14ac:dyDescent="0.2">
      <c r="A131" s="18" t="s">
        <v>41</v>
      </c>
      <c r="B131" s="21">
        <v>15</v>
      </c>
      <c r="C131" s="21">
        <v>15</v>
      </c>
      <c r="D131" s="21">
        <v>15</v>
      </c>
      <c r="E131" s="21">
        <v>15</v>
      </c>
      <c r="F131" s="21">
        <v>15</v>
      </c>
      <c r="G131" s="32">
        <f>D131/B131%</f>
        <v>100</v>
      </c>
      <c r="H131" s="32">
        <f t="shared" si="2"/>
        <v>100</v>
      </c>
    </row>
    <row r="132" spans="1:9" ht="16.5" customHeight="1" x14ac:dyDescent="0.2">
      <c r="A132" s="18" t="s">
        <v>32</v>
      </c>
      <c r="B132" s="21">
        <v>1.69</v>
      </c>
      <c r="C132" s="21">
        <v>1.69</v>
      </c>
      <c r="D132" s="21">
        <v>1.69</v>
      </c>
      <c r="E132" s="21">
        <v>1.69</v>
      </c>
      <c r="F132" s="21">
        <v>1.69</v>
      </c>
      <c r="G132" s="32">
        <f>D132/B132%</f>
        <v>100</v>
      </c>
      <c r="H132" s="32">
        <f t="shared" si="2"/>
        <v>100</v>
      </c>
    </row>
    <row r="133" spans="1:9" ht="17.25" customHeight="1" x14ac:dyDescent="0.2">
      <c r="A133" s="18" t="s">
        <v>33</v>
      </c>
      <c r="B133" s="21">
        <v>3.4</v>
      </c>
      <c r="C133" s="21">
        <v>3.4</v>
      </c>
      <c r="D133" s="21">
        <v>3.4</v>
      </c>
      <c r="E133" s="21">
        <v>3.4</v>
      </c>
      <c r="F133" s="21">
        <v>3.4</v>
      </c>
      <c r="G133" s="32">
        <f>D133/B133%</f>
        <v>99.999999999999986</v>
      </c>
      <c r="H133" s="32">
        <f t="shared" si="2"/>
        <v>99.999999999999986</v>
      </c>
    </row>
    <row r="134" spans="1:9" ht="30" customHeight="1" x14ac:dyDescent="0.2">
      <c r="A134" s="18" t="s">
        <v>42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9" ht="17.25" customHeight="1" x14ac:dyDescent="0.2">
      <c r="A135" s="18" t="s">
        <v>90</v>
      </c>
      <c r="B135" s="21">
        <v>8.4</v>
      </c>
      <c r="C135" s="21">
        <v>8.4</v>
      </c>
      <c r="D135" s="21">
        <v>8.4</v>
      </c>
      <c r="E135" s="21">
        <v>8.4</v>
      </c>
      <c r="F135" s="21">
        <v>8.4</v>
      </c>
      <c r="G135" s="32">
        <f>D135/B135%</f>
        <v>100</v>
      </c>
      <c r="H135" s="32">
        <f t="shared" si="2"/>
        <v>100</v>
      </c>
    </row>
    <row r="136" spans="1:9" ht="30" customHeight="1" x14ac:dyDescent="0.2">
      <c r="A136" s="18" t="s">
        <v>23</v>
      </c>
      <c r="B136" s="21">
        <v>31</v>
      </c>
      <c r="C136" s="21">
        <v>31.2</v>
      </c>
      <c r="D136" s="21">
        <v>31.2</v>
      </c>
      <c r="E136" s="21">
        <v>31.2</v>
      </c>
      <c r="F136" s="21">
        <v>31.2</v>
      </c>
      <c r="G136" s="32">
        <f>D136/B136%</f>
        <v>100.64516129032258</v>
      </c>
      <c r="H136" s="32">
        <f t="shared" si="2"/>
        <v>100.64516129032258</v>
      </c>
    </row>
    <row r="137" spans="1:9" ht="28.5" customHeight="1" x14ac:dyDescent="0.2">
      <c r="A137" s="11" t="s">
        <v>88</v>
      </c>
      <c r="B137" s="21">
        <v>63</v>
      </c>
      <c r="C137" s="21">
        <v>63</v>
      </c>
      <c r="D137" s="21">
        <v>63</v>
      </c>
      <c r="E137" s="21">
        <v>63</v>
      </c>
      <c r="F137" s="21">
        <v>63</v>
      </c>
      <c r="G137" s="32">
        <f>D137/B137%</f>
        <v>100</v>
      </c>
      <c r="H137" s="32">
        <f t="shared" si="2"/>
        <v>100</v>
      </c>
    </row>
    <row r="138" spans="1:9" ht="30.75" customHeight="1" x14ac:dyDescent="0.2">
      <c r="A138" s="11" t="s">
        <v>91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</row>
    <row r="139" spans="1:9" ht="18" customHeight="1" x14ac:dyDescent="0.2">
      <c r="A139" s="17" t="s">
        <v>87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</row>
    <row r="140" spans="1:9" ht="19.5" customHeight="1" x14ac:dyDescent="0.2">
      <c r="A140" s="11" t="s">
        <v>89</v>
      </c>
      <c r="B140" s="21">
        <v>20</v>
      </c>
      <c r="C140" s="21">
        <v>20</v>
      </c>
      <c r="D140" s="21">
        <v>20</v>
      </c>
      <c r="E140" s="21">
        <v>21</v>
      </c>
      <c r="F140" s="21">
        <v>22</v>
      </c>
      <c r="G140" s="32">
        <f>D140/B140%</f>
        <v>100</v>
      </c>
      <c r="H140" s="32">
        <f t="shared" si="2"/>
        <v>110</v>
      </c>
      <c r="I140" s="5"/>
    </row>
    <row r="141" spans="1:9" ht="28.5" x14ac:dyDescent="0.2">
      <c r="A141" s="25" t="s">
        <v>34</v>
      </c>
      <c r="B141" s="26">
        <v>39</v>
      </c>
      <c r="C141" s="26">
        <v>39</v>
      </c>
      <c r="D141" s="26">
        <v>39</v>
      </c>
      <c r="E141" s="26">
        <v>40</v>
      </c>
      <c r="F141" s="26">
        <v>41</v>
      </c>
      <c r="G141" s="35">
        <f>D141/B141%</f>
        <v>100</v>
      </c>
      <c r="H141" s="35">
        <f t="shared" si="2"/>
        <v>105.12820512820512</v>
      </c>
    </row>
    <row r="142" spans="1:9" ht="28.5" customHeight="1" x14ac:dyDescent="0.2">
      <c r="A142" s="18" t="s">
        <v>64</v>
      </c>
      <c r="B142" s="21">
        <v>3</v>
      </c>
      <c r="C142" s="21">
        <v>3</v>
      </c>
      <c r="D142" s="21">
        <v>3</v>
      </c>
      <c r="E142" s="21">
        <v>3</v>
      </c>
      <c r="F142" s="21">
        <v>3</v>
      </c>
      <c r="G142" s="32">
        <f>D142/B142%</f>
        <v>100</v>
      </c>
      <c r="H142" s="32">
        <f t="shared" si="2"/>
        <v>100</v>
      </c>
    </row>
    <row r="143" spans="1:9" ht="28.5" customHeight="1" x14ac:dyDescent="0.2">
      <c r="A143" s="18" t="s">
        <v>65</v>
      </c>
      <c r="B143" s="21">
        <v>5</v>
      </c>
      <c r="C143" s="21">
        <v>5</v>
      </c>
      <c r="D143" s="21">
        <v>5</v>
      </c>
      <c r="E143" s="21">
        <v>5</v>
      </c>
      <c r="F143" s="21">
        <v>5</v>
      </c>
      <c r="G143" s="32">
        <f>D143/B143%</f>
        <v>100</v>
      </c>
      <c r="H143" s="32">
        <f t="shared" si="2"/>
        <v>100</v>
      </c>
    </row>
    <row r="144" spans="1:9" ht="27.75" customHeight="1" x14ac:dyDescent="0.2">
      <c r="A144" s="18" t="s">
        <v>66</v>
      </c>
      <c r="B144" s="21">
        <v>7</v>
      </c>
      <c r="C144" s="21">
        <v>7</v>
      </c>
      <c r="D144" s="21">
        <v>7</v>
      </c>
      <c r="E144" s="21">
        <v>7</v>
      </c>
      <c r="F144" s="21">
        <v>7</v>
      </c>
      <c r="G144" s="32">
        <f t="shared" ref="G144:G164" si="4">D144/B144%</f>
        <v>99.999999999999986</v>
      </c>
      <c r="H144" s="32">
        <f t="shared" ref="H144:H164" si="5">F144/B144%</f>
        <v>99.999999999999986</v>
      </c>
    </row>
    <row r="145" spans="1:8" ht="18" customHeight="1" x14ac:dyDescent="0.2">
      <c r="A145" s="17" t="s">
        <v>86</v>
      </c>
      <c r="B145" s="21">
        <v>24</v>
      </c>
      <c r="C145" s="21">
        <v>24</v>
      </c>
      <c r="D145" s="21">
        <v>24</v>
      </c>
      <c r="E145" s="21">
        <v>25</v>
      </c>
      <c r="F145" s="21">
        <v>26</v>
      </c>
      <c r="G145" s="32">
        <f t="shared" si="4"/>
        <v>100</v>
      </c>
      <c r="H145" s="32">
        <f t="shared" si="5"/>
        <v>108.33333333333334</v>
      </c>
    </row>
    <row r="146" spans="1:8" ht="14.25" x14ac:dyDescent="0.2">
      <c r="A146" s="16" t="s">
        <v>92</v>
      </c>
      <c r="B146" s="21"/>
      <c r="C146" s="21"/>
      <c r="D146" s="21"/>
      <c r="E146" s="21"/>
      <c r="F146" s="21"/>
      <c r="G146" s="32"/>
      <c r="H146" s="32"/>
    </row>
    <row r="147" spans="1:8" ht="15" x14ac:dyDescent="0.2">
      <c r="A147" s="17" t="s">
        <v>117</v>
      </c>
      <c r="B147" s="21">
        <v>29</v>
      </c>
      <c r="C147" s="21">
        <v>29</v>
      </c>
      <c r="D147" s="21">
        <v>29</v>
      </c>
      <c r="E147" s="21">
        <v>29</v>
      </c>
      <c r="F147" s="21">
        <v>29</v>
      </c>
      <c r="G147" s="32">
        <f t="shared" si="4"/>
        <v>100</v>
      </c>
      <c r="H147" s="32">
        <f t="shared" si="5"/>
        <v>100</v>
      </c>
    </row>
    <row r="148" spans="1:8" ht="27" customHeight="1" x14ac:dyDescent="0.2">
      <c r="A148" s="17" t="s">
        <v>118</v>
      </c>
      <c r="B148" s="21">
        <v>52</v>
      </c>
      <c r="C148" s="21">
        <v>52</v>
      </c>
      <c r="D148" s="21">
        <v>53</v>
      </c>
      <c r="E148" s="21">
        <v>54</v>
      </c>
      <c r="F148" s="21">
        <v>55</v>
      </c>
      <c r="G148" s="32">
        <f t="shared" si="4"/>
        <v>101.92307692307692</v>
      </c>
      <c r="H148" s="32">
        <f t="shared" si="5"/>
        <v>105.76923076923076</v>
      </c>
    </row>
    <row r="149" spans="1:8" ht="60.75" customHeight="1" x14ac:dyDescent="0.2">
      <c r="A149" s="17" t="s">
        <v>93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32">
        <v>0</v>
      </c>
      <c r="H149" s="32">
        <v>0</v>
      </c>
    </row>
    <row r="150" spans="1:8" ht="14.25" x14ac:dyDescent="0.2">
      <c r="A150" s="16" t="s">
        <v>67</v>
      </c>
      <c r="B150" s="21"/>
      <c r="C150" s="21"/>
      <c r="D150" s="21"/>
      <c r="E150" s="21"/>
      <c r="F150" s="21"/>
      <c r="G150" s="32"/>
      <c r="H150" s="32"/>
    </row>
    <row r="151" spans="1:8" ht="20.25" customHeight="1" x14ac:dyDescent="0.2">
      <c r="A151" s="11" t="s">
        <v>68</v>
      </c>
      <c r="B151" s="21">
        <v>19</v>
      </c>
      <c r="C151" s="21">
        <v>19</v>
      </c>
      <c r="D151" s="21">
        <v>19</v>
      </c>
      <c r="E151" s="21">
        <v>19</v>
      </c>
      <c r="F151" s="21">
        <v>19</v>
      </c>
      <c r="G151" s="32">
        <f t="shared" si="4"/>
        <v>100</v>
      </c>
      <c r="H151" s="32">
        <f t="shared" si="5"/>
        <v>100</v>
      </c>
    </row>
    <row r="152" spans="1:8" ht="16.5" customHeight="1" x14ac:dyDescent="0.2">
      <c r="A152" s="11" t="s">
        <v>69</v>
      </c>
      <c r="B152" s="21">
        <v>15.4</v>
      </c>
      <c r="C152" s="21">
        <v>15.4</v>
      </c>
      <c r="D152" s="21">
        <v>15.4</v>
      </c>
      <c r="E152" s="21">
        <v>15.4</v>
      </c>
      <c r="F152" s="21">
        <v>15.4</v>
      </c>
      <c r="G152" s="32">
        <f t="shared" si="4"/>
        <v>100</v>
      </c>
      <c r="H152" s="32">
        <f t="shared" si="5"/>
        <v>100</v>
      </c>
    </row>
    <row r="153" spans="1:8" ht="17.25" customHeight="1" x14ac:dyDescent="0.2">
      <c r="A153" s="11" t="s">
        <v>70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</row>
    <row r="154" spans="1:8" ht="18" customHeight="1" x14ac:dyDescent="0.2">
      <c r="A154" s="11" t="s">
        <v>73</v>
      </c>
      <c r="B154" s="21">
        <v>11.67</v>
      </c>
      <c r="C154" s="21">
        <v>11.67</v>
      </c>
      <c r="D154" s="21">
        <v>11.67</v>
      </c>
      <c r="E154" s="21">
        <v>11.67</v>
      </c>
      <c r="F154" s="21">
        <v>11.67</v>
      </c>
      <c r="G154" s="32">
        <f t="shared" si="4"/>
        <v>100</v>
      </c>
      <c r="H154" s="32">
        <f t="shared" si="5"/>
        <v>100</v>
      </c>
    </row>
    <row r="155" spans="1:8" ht="15" x14ac:dyDescent="0.2">
      <c r="A155" s="18" t="s">
        <v>71</v>
      </c>
      <c r="B155" s="21">
        <v>7.4930000000000003</v>
      </c>
      <c r="C155" s="21">
        <v>7.4930000000000003</v>
      </c>
      <c r="D155" s="21">
        <v>7.4930000000000003</v>
      </c>
      <c r="E155" s="21">
        <v>7.4930000000000003</v>
      </c>
      <c r="F155" s="21">
        <v>7.4930000000000003</v>
      </c>
      <c r="G155" s="32">
        <f t="shared" si="4"/>
        <v>100.00000000000001</v>
      </c>
      <c r="H155" s="32">
        <f t="shared" si="5"/>
        <v>100.00000000000001</v>
      </c>
    </row>
    <row r="156" spans="1:8" ht="30" x14ac:dyDescent="0.2">
      <c r="A156" s="17" t="s">
        <v>72</v>
      </c>
      <c r="B156" s="21">
        <v>87</v>
      </c>
      <c r="C156" s="21">
        <v>87</v>
      </c>
      <c r="D156" s="21">
        <v>87</v>
      </c>
      <c r="E156" s="21">
        <v>87</v>
      </c>
      <c r="F156" s="21">
        <v>87</v>
      </c>
      <c r="G156" s="32">
        <f t="shared" si="4"/>
        <v>100</v>
      </c>
      <c r="H156" s="32">
        <f t="shared" si="5"/>
        <v>100</v>
      </c>
    </row>
    <row r="157" spans="1:8" ht="30" x14ac:dyDescent="0.2">
      <c r="A157" s="17" t="s">
        <v>74</v>
      </c>
      <c r="B157" s="21">
        <v>223.3</v>
      </c>
      <c r="C157" s="21">
        <v>223.3</v>
      </c>
      <c r="D157" s="21">
        <v>223.3</v>
      </c>
      <c r="E157" s="21">
        <v>223.3</v>
      </c>
      <c r="F157" s="21">
        <v>223.3</v>
      </c>
      <c r="G157" s="32">
        <f t="shared" si="4"/>
        <v>100</v>
      </c>
      <c r="H157" s="32">
        <f t="shared" si="5"/>
        <v>100</v>
      </c>
    </row>
    <row r="158" spans="1:8" ht="30" x14ac:dyDescent="0.2">
      <c r="A158" s="17" t="s">
        <v>75</v>
      </c>
      <c r="B158" s="21">
        <v>232.3</v>
      </c>
      <c r="C158" s="21">
        <v>232.3</v>
      </c>
      <c r="D158" s="21">
        <v>232.3</v>
      </c>
      <c r="E158" s="21">
        <v>232.3</v>
      </c>
      <c r="F158" s="21">
        <v>232.3</v>
      </c>
      <c r="G158" s="32">
        <f t="shared" si="4"/>
        <v>100</v>
      </c>
      <c r="H158" s="32">
        <f t="shared" si="5"/>
        <v>100</v>
      </c>
    </row>
    <row r="159" spans="1:8" ht="14.25" x14ac:dyDescent="0.2">
      <c r="A159" s="16" t="s">
        <v>99</v>
      </c>
      <c r="B159" s="21"/>
      <c r="C159" s="21"/>
      <c r="D159" s="21"/>
      <c r="E159" s="21"/>
      <c r="F159" s="21"/>
      <c r="G159" s="32"/>
      <c r="H159" s="32"/>
    </row>
    <row r="160" spans="1:8" ht="33" customHeight="1" x14ac:dyDescent="0.2">
      <c r="A160" s="17" t="s">
        <v>101</v>
      </c>
      <c r="B160" s="21">
        <v>0.13650000000000001</v>
      </c>
      <c r="C160" s="21">
        <v>0.93500000000000005</v>
      </c>
      <c r="D160" s="21">
        <v>1.2250000000000001</v>
      </c>
      <c r="E160" s="21">
        <v>0.45</v>
      </c>
      <c r="F160" s="21">
        <v>0.45</v>
      </c>
      <c r="G160" s="32">
        <f t="shared" si="4"/>
        <v>897.43589743589746</v>
      </c>
      <c r="H160" s="32">
        <f t="shared" si="5"/>
        <v>329.67032967032964</v>
      </c>
    </row>
    <row r="161" spans="1:8" ht="18.75" customHeight="1" x14ac:dyDescent="0.2">
      <c r="A161" s="27" t="s">
        <v>103</v>
      </c>
      <c r="B161" s="21">
        <v>0</v>
      </c>
      <c r="C161" s="21">
        <v>0</v>
      </c>
      <c r="D161" s="26">
        <v>0</v>
      </c>
      <c r="E161" s="26">
        <v>0</v>
      </c>
      <c r="F161" s="26">
        <v>0</v>
      </c>
      <c r="G161" s="35" t="e">
        <f t="shared" si="4"/>
        <v>#DIV/0!</v>
      </c>
      <c r="H161" s="35" t="e">
        <f t="shared" si="5"/>
        <v>#DIV/0!</v>
      </c>
    </row>
    <row r="162" spans="1:8" ht="18.75" customHeight="1" x14ac:dyDescent="0.2">
      <c r="A162" s="27" t="s">
        <v>111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</row>
    <row r="163" spans="1:8" ht="15" x14ac:dyDescent="0.2">
      <c r="A163" s="27" t="s">
        <v>100</v>
      </c>
      <c r="B163" s="26">
        <v>50</v>
      </c>
      <c r="C163" s="26">
        <v>50</v>
      </c>
      <c r="D163" s="26">
        <v>50</v>
      </c>
      <c r="E163" s="26">
        <v>50</v>
      </c>
      <c r="F163" s="26">
        <v>50</v>
      </c>
      <c r="G163" s="35">
        <f>D163/B163%</f>
        <v>100</v>
      </c>
      <c r="H163" s="35">
        <f>F163/B163%</f>
        <v>100</v>
      </c>
    </row>
    <row r="164" spans="1:8" ht="28.5" customHeight="1" x14ac:dyDescent="0.2">
      <c r="A164" s="27" t="s">
        <v>102</v>
      </c>
      <c r="B164" s="26">
        <v>50</v>
      </c>
      <c r="C164" s="26">
        <v>50</v>
      </c>
      <c r="D164" s="26">
        <v>50</v>
      </c>
      <c r="E164" s="26">
        <v>60</v>
      </c>
      <c r="F164" s="26">
        <v>60</v>
      </c>
      <c r="G164" s="35">
        <f t="shared" si="4"/>
        <v>100</v>
      </c>
      <c r="H164" s="35">
        <f t="shared" si="5"/>
        <v>120</v>
      </c>
    </row>
    <row r="165" spans="1:8" ht="42" customHeight="1" x14ac:dyDescent="0.2"/>
    <row r="166" spans="1:8" ht="15.75" x14ac:dyDescent="0.25">
      <c r="A166" s="2" t="s">
        <v>119</v>
      </c>
      <c r="B166" s="2"/>
      <c r="C166" s="2"/>
      <c r="D166" s="2"/>
      <c r="E166" s="2"/>
      <c r="F166" s="2"/>
      <c r="G166" s="2"/>
      <c r="H166" s="2"/>
    </row>
    <row r="167" spans="1:8" ht="15.75" x14ac:dyDescent="0.25">
      <c r="A167" s="2" t="s">
        <v>134</v>
      </c>
      <c r="B167" s="2"/>
      <c r="C167" s="2"/>
      <c r="D167" s="2"/>
      <c r="E167" s="2"/>
      <c r="F167" s="4"/>
      <c r="G167" s="4"/>
      <c r="H167" s="4"/>
    </row>
    <row r="168" spans="1:8" ht="15.75" x14ac:dyDescent="0.25">
      <c r="A168" s="2"/>
      <c r="B168" s="2"/>
      <c r="C168" s="2"/>
      <c r="D168" s="2"/>
      <c r="E168" s="2"/>
      <c r="F168" s="4"/>
      <c r="G168" s="4"/>
      <c r="H168" s="4"/>
    </row>
    <row r="169" spans="1:8" ht="15.75" x14ac:dyDescent="0.25">
      <c r="A169" s="2"/>
      <c r="B169" s="2"/>
      <c r="C169" s="2"/>
      <c r="D169" s="2"/>
      <c r="E169" s="2"/>
      <c r="F169" s="4"/>
      <c r="G169" s="4"/>
      <c r="H169" s="4"/>
    </row>
    <row r="170" spans="1:8" ht="15.75" x14ac:dyDescent="0.25">
      <c r="A170" s="2"/>
      <c r="B170" s="2"/>
      <c r="C170" s="2"/>
      <c r="D170" s="2"/>
      <c r="E170" s="2"/>
      <c r="F170" s="4"/>
      <c r="G170" s="4"/>
      <c r="H170" s="4"/>
    </row>
  </sheetData>
  <mergeCells count="3">
    <mergeCell ref="A15:A16"/>
    <mergeCell ref="D16:F16"/>
    <mergeCell ref="A12:H12"/>
  </mergeCells>
  <phoneticPr fontId="1" type="noConversion"/>
  <printOptions horizontalCentered="1"/>
  <pageMargins left="0" right="0" top="0.39370078740157483" bottom="0.15748031496062992" header="0.19685039370078741" footer="0.15748031496062992"/>
  <pageSetup paperSize="9" scale="73" orientation="portrait" r:id="rId1"/>
  <headerFooter alignWithMargins="0"/>
  <colBreaks count="1" manualBreakCount="1">
    <brk id="9" min="12" max="1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2</cp:lastModifiedBy>
  <cp:lastPrinted>2018-12-06T08:07:42Z</cp:lastPrinted>
  <dcterms:created xsi:type="dcterms:W3CDTF">2006-05-06T07:58:30Z</dcterms:created>
  <dcterms:modified xsi:type="dcterms:W3CDTF">2020-01-13T12:36:17Z</dcterms:modified>
</cp:coreProperties>
</file>